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975" windowWidth="27840" windowHeight="13005"/>
  </bookViews>
  <sheets>
    <sheet name="Tech Prep Concen Ethnic 2011" sheetId="1" r:id="rId1"/>
  </sheets>
  <definedNames>
    <definedName name="_xlnm.Print_Area" localSheetId="0">'Tech Prep Concen Ethnic 2011'!$A$8:$AC$193</definedName>
    <definedName name="_xlnm.Print_Titles" localSheetId="0">'Tech Prep Concen Ethnic 2011'!$A:$B,'Tech Prep Concen Ethnic 2011'!$5:$13</definedName>
  </definedNames>
  <calcPr calcId="124519"/>
</workbook>
</file>

<file path=xl/calcChain.xml><?xml version="1.0" encoding="utf-8"?>
<calcChain xmlns="http://schemas.openxmlformats.org/spreadsheetml/2006/main">
  <c r="AC192" i="1"/>
  <c r="AB192"/>
  <c r="AA192"/>
  <c r="Z192"/>
  <c r="Y192"/>
  <c r="X192"/>
  <c r="W192"/>
  <c r="V192"/>
  <c r="U192"/>
  <c r="Y182"/>
  <c r="X178"/>
  <c r="AB168"/>
  <c r="AA164"/>
  <c r="Y164"/>
  <c r="U164"/>
  <c r="AA160"/>
  <c r="Y160"/>
  <c r="U160"/>
  <c r="AB151"/>
  <c r="AA151"/>
  <c r="Y147"/>
  <c r="Y138"/>
  <c r="U134"/>
  <c r="Y130"/>
  <c r="Y114"/>
  <c r="AB104"/>
  <c r="AA104"/>
  <c r="Y104"/>
  <c r="Y92"/>
  <c r="Y87"/>
  <c r="Y71"/>
  <c r="Y65"/>
  <c r="Y37"/>
  <c r="D104"/>
  <c r="V104" s="1"/>
  <c r="E104"/>
  <c r="W104" s="1"/>
  <c r="F104"/>
  <c r="X104" s="1"/>
  <c r="G104"/>
  <c r="H104"/>
  <c r="Z104" s="1"/>
  <c r="I104"/>
  <c r="J104"/>
  <c r="K104"/>
  <c r="AC104" s="1"/>
  <c r="C104"/>
  <c r="U104" s="1"/>
  <c r="D130"/>
  <c r="V130" s="1"/>
  <c r="E130"/>
  <c r="W130" s="1"/>
  <c r="F130"/>
  <c r="X130" s="1"/>
  <c r="G130"/>
  <c r="H130"/>
  <c r="Z130" s="1"/>
  <c r="I130"/>
  <c r="AA130" s="1"/>
  <c r="J130"/>
  <c r="AB130" s="1"/>
  <c r="K130"/>
  <c r="AC130" s="1"/>
  <c r="C130"/>
  <c r="U130" s="1"/>
  <c r="K182"/>
  <c r="AC182" s="1"/>
  <c r="J182"/>
  <c r="AB182" s="1"/>
  <c r="I182"/>
  <c r="AA182" s="1"/>
  <c r="H182"/>
  <c r="Z182" s="1"/>
  <c r="G182"/>
  <c r="F182"/>
  <c r="X182" s="1"/>
  <c r="E182"/>
  <c r="W182" s="1"/>
  <c r="D182"/>
  <c r="V182" s="1"/>
  <c r="C182"/>
  <c r="U182" s="1"/>
  <c r="K178"/>
  <c r="AC178" s="1"/>
  <c r="J178"/>
  <c r="AB178" s="1"/>
  <c r="I178"/>
  <c r="AA178" s="1"/>
  <c r="H178"/>
  <c r="Z178" s="1"/>
  <c r="G178"/>
  <c r="Y178" s="1"/>
  <c r="F178"/>
  <c r="E178"/>
  <c r="W178" s="1"/>
  <c r="D178"/>
  <c r="V178" s="1"/>
  <c r="C178"/>
  <c r="U178" s="1"/>
  <c r="K168"/>
  <c r="AC168" s="1"/>
  <c r="J168"/>
  <c r="I168"/>
  <c r="AA168" s="1"/>
  <c r="H168"/>
  <c r="Z168" s="1"/>
  <c r="G168"/>
  <c r="Y168" s="1"/>
  <c r="F168"/>
  <c r="X168" s="1"/>
  <c r="E168"/>
  <c r="W168" s="1"/>
  <c r="D168"/>
  <c r="V168" s="1"/>
  <c r="C168"/>
  <c r="U168" s="1"/>
  <c r="K164"/>
  <c r="AC164" s="1"/>
  <c r="J164"/>
  <c r="AB164" s="1"/>
  <c r="I164"/>
  <c r="H164"/>
  <c r="Z164" s="1"/>
  <c r="G164"/>
  <c r="F164"/>
  <c r="X164" s="1"/>
  <c r="E164"/>
  <c r="W164" s="1"/>
  <c r="D164"/>
  <c r="V164" s="1"/>
  <c r="C164"/>
  <c r="K155"/>
  <c r="AC155" s="1"/>
  <c r="J155"/>
  <c r="AB155" s="1"/>
  <c r="I155"/>
  <c r="AA155" s="1"/>
  <c r="H155"/>
  <c r="Z155" s="1"/>
  <c r="G155"/>
  <c r="Y155" s="1"/>
  <c r="F155"/>
  <c r="X155" s="1"/>
  <c r="E155"/>
  <c r="W155" s="1"/>
  <c r="D155"/>
  <c r="V155" s="1"/>
  <c r="C155"/>
  <c r="U155" s="1"/>
  <c r="K151"/>
  <c r="AC151" s="1"/>
  <c r="J151"/>
  <c r="I151"/>
  <c r="H151"/>
  <c r="Z151" s="1"/>
  <c r="G151"/>
  <c r="Y151" s="1"/>
  <c r="F151"/>
  <c r="X151" s="1"/>
  <c r="E151"/>
  <c r="W151" s="1"/>
  <c r="D151"/>
  <c r="V151" s="1"/>
  <c r="C151"/>
  <c r="U151" s="1"/>
  <c r="K147"/>
  <c r="AC147" s="1"/>
  <c r="J147"/>
  <c r="AB147" s="1"/>
  <c r="I147"/>
  <c r="AA147" s="1"/>
  <c r="H147"/>
  <c r="Z147" s="1"/>
  <c r="G147"/>
  <c r="F147"/>
  <c r="X147" s="1"/>
  <c r="E147"/>
  <c r="W147" s="1"/>
  <c r="D147"/>
  <c r="V147" s="1"/>
  <c r="C147"/>
  <c r="U147" s="1"/>
  <c r="K138"/>
  <c r="AC138" s="1"/>
  <c r="J138"/>
  <c r="AB138" s="1"/>
  <c r="I138"/>
  <c r="AA138" s="1"/>
  <c r="H138"/>
  <c r="Z138" s="1"/>
  <c r="G138"/>
  <c r="F138"/>
  <c r="X138" s="1"/>
  <c r="E138"/>
  <c r="W138" s="1"/>
  <c r="D138"/>
  <c r="V138" s="1"/>
  <c r="C138"/>
  <c r="U138" s="1"/>
  <c r="K134"/>
  <c r="AC134" s="1"/>
  <c r="J134"/>
  <c r="AB134" s="1"/>
  <c r="I134"/>
  <c r="AA134" s="1"/>
  <c r="H134"/>
  <c r="Z134" s="1"/>
  <c r="G134"/>
  <c r="Y134" s="1"/>
  <c r="F134"/>
  <c r="X134" s="1"/>
  <c r="E134"/>
  <c r="W134" s="1"/>
  <c r="D134"/>
  <c r="V134" s="1"/>
  <c r="C134"/>
  <c r="K122"/>
  <c r="AC122" s="1"/>
  <c r="J122"/>
  <c r="AB122" s="1"/>
  <c r="I122"/>
  <c r="AA122" s="1"/>
  <c r="H122"/>
  <c r="Z122" s="1"/>
  <c r="G122"/>
  <c r="Y122" s="1"/>
  <c r="F122"/>
  <c r="X122" s="1"/>
  <c r="E122"/>
  <c r="W122" s="1"/>
  <c r="D122"/>
  <c r="V122" s="1"/>
  <c r="C122"/>
  <c r="U122" s="1"/>
  <c r="K118"/>
  <c r="AC118" s="1"/>
  <c r="J118"/>
  <c r="AB118" s="1"/>
  <c r="I118"/>
  <c r="AA118" s="1"/>
  <c r="H118"/>
  <c r="Z118" s="1"/>
  <c r="G118"/>
  <c r="Y118" s="1"/>
  <c r="F118"/>
  <c r="X118" s="1"/>
  <c r="E118"/>
  <c r="W118" s="1"/>
  <c r="D118"/>
  <c r="V118" s="1"/>
  <c r="C118"/>
  <c r="U118" s="1"/>
  <c r="K114"/>
  <c r="AC114" s="1"/>
  <c r="J114"/>
  <c r="AB114" s="1"/>
  <c r="I114"/>
  <c r="AA114" s="1"/>
  <c r="H114"/>
  <c r="Z114" s="1"/>
  <c r="G114"/>
  <c r="F114"/>
  <c r="X114" s="1"/>
  <c r="E114"/>
  <c r="W114" s="1"/>
  <c r="D114"/>
  <c r="V114" s="1"/>
  <c r="C114"/>
  <c r="U114" s="1"/>
  <c r="K87"/>
  <c r="AC87" s="1"/>
  <c r="J87"/>
  <c r="AB87" s="1"/>
  <c r="I87"/>
  <c r="AA87" s="1"/>
  <c r="H87"/>
  <c r="Z87" s="1"/>
  <c r="G87"/>
  <c r="F87"/>
  <c r="X87" s="1"/>
  <c r="E87"/>
  <c r="W87" s="1"/>
  <c r="D87"/>
  <c r="V87" s="1"/>
  <c r="C87"/>
  <c r="U87" s="1"/>
  <c r="K83"/>
  <c r="AC83" s="1"/>
  <c r="J83"/>
  <c r="AB83" s="1"/>
  <c r="I83"/>
  <c r="AA83" s="1"/>
  <c r="H83"/>
  <c r="Z83" s="1"/>
  <c r="G83"/>
  <c r="Y83" s="1"/>
  <c r="F83"/>
  <c r="X83" s="1"/>
  <c r="E83"/>
  <c r="W83" s="1"/>
  <c r="D83"/>
  <c r="V83" s="1"/>
  <c r="C83"/>
  <c r="U83" s="1"/>
  <c r="K79"/>
  <c r="AC79" s="1"/>
  <c r="J79"/>
  <c r="AB79" s="1"/>
  <c r="I79"/>
  <c r="AA79" s="1"/>
  <c r="H79"/>
  <c r="Z79" s="1"/>
  <c r="G79"/>
  <c r="Y79" s="1"/>
  <c r="F79"/>
  <c r="X79" s="1"/>
  <c r="E79"/>
  <c r="W79" s="1"/>
  <c r="D79"/>
  <c r="V79" s="1"/>
  <c r="C79"/>
  <c r="U79" s="1"/>
  <c r="K75"/>
  <c r="AC75" s="1"/>
  <c r="J75"/>
  <c r="AB75" s="1"/>
  <c r="I75"/>
  <c r="AA75" s="1"/>
  <c r="H75"/>
  <c r="Z75" s="1"/>
  <c r="G75"/>
  <c r="Y75" s="1"/>
  <c r="F75"/>
  <c r="X75" s="1"/>
  <c r="E75"/>
  <c r="W75" s="1"/>
  <c r="D75"/>
  <c r="V75" s="1"/>
  <c r="C75"/>
  <c r="U75" s="1"/>
  <c r="K65"/>
  <c r="AC65" s="1"/>
  <c r="J65"/>
  <c r="AB65" s="1"/>
  <c r="I65"/>
  <c r="AA65" s="1"/>
  <c r="H65"/>
  <c r="Z65" s="1"/>
  <c r="G65"/>
  <c r="F65"/>
  <c r="X65" s="1"/>
  <c r="E65"/>
  <c r="W65" s="1"/>
  <c r="D65"/>
  <c r="V65" s="1"/>
  <c r="C65"/>
  <c r="U65" s="1"/>
  <c r="K61"/>
  <c r="AC61" s="1"/>
  <c r="J61"/>
  <c r="AB61" s="1"/>
  <c r="I61"/>
  <c r="AA61" s="1"/>
  <c r="H61"/>
  <c r="Z61" s="1"/>
  <c r="G61"/>
  <c r="Y61" s="1"/>
  <c r="F61"/>
  <c r="X61" s="1"/>
  <c r="E61"/>
  <c r="W61" s="1"/>
  <c r="D61"/>
  <c r="V61" s="1"/>
  <c r="C61"/>
  <c r="U61" s="1"/>
  <c r="K57"/>
  <c r="AC57" s="1"/>
  <c r="J57"/>
  <c r="AB57" s="1"/>
  <c r="I57"/>
  <c r="AA57" s="1"/>
  <c r="H57"/>
  <c r="Z57" s="1"/>
  <c r="G57"/>
  <c r="Y57" s="1"/>
  <c r="F57"/>
  <c r="X57" s="1"/>
  <c r="E57"/>
  <c r="W57" s="1"/>
  <c r="D57"/>
  <c r="V57" s="1"/>
  <c r="C57"/>
  <c r="U57" s="1"/>
  <c r="K53"/>
  <c r="AC53" s="1"/>
  <c r="J53"/>
  <c r="AB53" s="1"/>
  <c r="I53"/>
  <c r="AA53" s="1"/>
  <c r="H53"/>
  <c r="Z53" s="1"/>
  <c r="G53"/>
  <c r="Y53" s="1"/>
  <c r="F53"/>
  <c r="X53" s="1"/>
  <c r="E53"/>
  <c r="W53" s="1"/>
  <c r="D53"/>
  <c r="V53" s="1"/>
  <c r="C53"/>
  <c r="U53" s="1"/>
  <c r="K49"/>
  <c r="AC49" s="1"/>
  <c r="J49"/>
  <c r="AB49" s="1"/>
  <c r="I49"/>
  <c r="AA49" s="1"/>
  <c r="H49"/>
  <c r="Z49" s="1"/>
  <c r="G49"/>
  <c r="Y49" s="1"/>
  <c r="F49"/>
  <c r="X49" s="1"/>
  <c r="E49"/>
  <c r="W49" s="1"/>
  <c r="D49"/>
  <c r="V49" s="1"/>
  <c r="C49"/>
  <c r="U49" s="1"/>
  <c r="K45"/>
  <c r="AC45" s="1"/>
  <c r="J45"/>
  <c r="AB45" s="1"/>
  <c r="I45"/>
  <c r="AA45" s="1"/>
  <c r="H45"/>
  <c r="Z45" s="1"/>
  <c r="G45"/>
  <c r="Y45" s="1"/>
  <c r="F45"/>
  <c r="X45" s="1"/>
  <c r="E45"/>
  <c r="W45" s="1"/>
  <c r="D45"/>
  <c r="V45" s="1"/>
  <c r="C45"/>
  <c r="U45" s="1"/>
  <c r="K41"/>
  <c r="AC41" s="1"/>
  <c r="J41"/>
  <c r="AB41" s="1"/>
  <c r="I41"/>
  <c r="AA41" s="1"/>
  <c r="H41"/>
  <c r="Z41" s="1"/>
  <c r="G41"/>
  <c r="Y41" s="1"/>
  <c r="F41"/>
  <c r="X41" s="1"/>
  <c r="E41"/>
  <c r="W41" s="1"/>
  <c r="D41"/>
  <c r="V41" s="1"/>
  <c r="C41"/>
  <c r="U41" s="1"/>
  <c r="K37"/>
  <c r="AC37" s="1"/>
  <c r="J37"/>
  <c r="AB37" s="1"/>
  <c r="I37"/>
  <c r="AA37" s="1"/>
  <c r="H37"/>
  <c r="Z37" s="1"/>
  <c r="G37"/>
  <c r="F37"/>
  <c r="X37" s="1"/>
  <c r="E37"/>
  <c r="W37" s="1"/>
  <c r="D37"/>
  <c r="V37" s="1"/>
  <c r="C37"/>
  <c r="U37" s="1"/>
  <c r="K33"/>
  <c r="AC33" s="1"/>
  <c r="J33"/>
  <c r="AB33" s="1"/>
  <c r="I33"/>
  <c r="AA33" s="1"/>
  <c r="H33"/>
  <c r="Z33" s="1"/>
  <c r="G33"/>
  <c r="Y33" s="1"/>
  <c r="F33"/>
  <c r="X33" s="1"/>
  <c r="E33"/>
  <c r="W33" s="1"/>
  <c r="D33"/>
  <c r="V33" s="1"/>
  <c r="C33"/>
  <c r="U33" s="1"/>
  <c r="K29"/>
  <c r="AC29" s="1"/>
  <c r="J29"/>
  <c r="AB29" s="1"/>
  <c r="I29"/>
  <c r="AA29" s="1"/>
  <c r="H29"/>
  <c r="Z29" s="1"/>
  <c r="G29"/>
  <c r="Y29" s="1"/>
  <c r="F29"/>
  <c r="X29" s="1"/>
  <c r="E29"/>
  <c r="W29" s="1"/>
  <c r="D29"/>
  <c r="V29" s="1"/>
  <c r="C29"/>
  <c r="U29" s="1"/>
  <c r="K25"/>
  <c r="AC25" s="1"/>
  <c r="J25"/>
  <c r="AB25" s="1"/>
  <c r="I25"/>
  <c r="AA25" s="1"/>
  <c r="H25"/>
  <c r="Z25" s="1"/>
  <c r="G25"/>
  <c r="Y25" s="1"/>
  <c r="F25"/>
  <c r="X25" s="1"/>
  <c r="E25"/>
  <c r="W25" s="1"/>
  <c r="D25"/>
  <c r="V25" s="1"/>
  <c r="C25"/>
  <c r="U25" s="1"/>
  <c r="D21"/>
  <c r="V21" s="1"/>
  <c r="E21"/>
  <c r="W21" s="1"/>
  <c r="F21"/>
  <c r="X21" s="1"/>
  <c r="G21"/>
  <c r="Y21" s="1"/>
  <c r="H21"/>
  <c r="Z21" s="1"/>
  <c r="I21"/>
  <c r="AA21" s="1"/>
  <c r="J21"/>
  <c r="AB21" s="1"/>
  <c r="K21"/>
  <c r="AC21" s="1"/>
  <c r="C21"/>
  <c r="U21" s="1"/>
  <c r="K71"/>
  <c r="AC71" s="1"/>
  <c r="J71"/>
  <c r="AB71" s="1"/>
  <c r="I71"/>
  <c r="AA71" s="1"/>
  <c r="H71"/>
  <c r="Z71" s="1"/>
  <c r="G71"/>
  <c r="F71"/>
  <c r="X71" s="1"/>
  <c r="E71"/>
  <c r="W71" s="1"/>
  <c r="D71"/>
  <c r="V71" s="1"/>
  <c r="C71"/>
  <c r="U71" s="1"/>
  <c r="K110"/>
  <c r="AC110" s="1"/>
  <c r="J110"/>
  <c r="AB110" s="1"/>
  <c r="I110"/>
  <c r="AA110" s="1"/>
  <c r="H110"/>
  <c r="Z110" s="1"/>
  <c r="G110"/>
  <c r="Y110" s="1"/>
  <c r="F110"/>
  <c r="X110" s="1"/>
  <c r="E110"/>
  <c r="W110" s="1"/>
  <c r="D110"/>
  <c r="V110" s="1"/>
  <c r="C110"/>
  <c r="U110" s="1"/>
  <c r="K174"/>
  <c r="AC174" s="1"/>
  <c r="J174"/>
  <c r="AB174" s="1"/>
  <c r="I174"/>
  <c r="AA174" s="1"/>
  <c r="H174"/>
  <c r="Z174" s="1"/>
  <c r="G174"/>
  <c r="Y174" s="1"/>
  <c r="F174"/>
  <c r="X174" s="1"/>
  <c r="E174"/>
  <c r="W174" s="1"/>
  <c r="D174"/>
  <c r="V174" s="1"/>
  <c r="C174"/>
  <c r="U174" s="1"/>
  <c r="D188"/>
  <c r="V188" s="1"/>
  <c r="E188"/>
  <c r="W188" s="1"/>
  <c r="F188"/>
  <c r="X188" s="1"/>
  <c r="G188"/>
  <c r="Y188" s="1"/>
  <c r="H188"/>
  <c r="Z188" s="1"/>
  <c r="I188"/>
  <c r="AA188" s="1"/>
  <c r="J188"/>
  <c r="AB188" s="1"/>
  <c r="K188"/>
  <c r="AC188" s="1"/>
  <c r="C188"/>
  <c r="U188" s="1"/>
  <c r="K160"/>
  <c r="AC160" s="1"/>
  <c r="J160"/>
  <c r="AB160" s="1"/>
  <c r="I160"/>
  <c r="H160"/>
  <c r="Z160" s="1"/>
  <c r="G160"/>
  <c r="F160"/>
  <c r="X160" s="1"/>
  <c r="E160"/>
  <c r="W160" s="1"/>
  <c r="D160"/>
  <c r="V160" s="1"/>
  <c r="C160"/>
  <c r="K143"/>
  <c r="AC143" s="1"/>
  <c r="J143"/>
  <c r="AB143" s="1"/>
  <c r="I143"/>
  <c r="AA143" s="1"/>
  <c r="H143"/>
  <c r="Z143" s="1"/>
  <c r="G143"/>
  <c r="Y143" s="1"/>
  <c r="F143"/>
  <c r="X143" s="1"/>
  <c r="E143"/>
  <c r="W143" s="1"/>
  <c r="D143"/>
  <c r="V143" s="1"/>
  <c r="C143"/>
  <c r="U143" s="1"/>
  <c r="K97"/>
  <c r="AC97" s="1"/>
  <c r="J97"/>
  <c r="AB97" s="1"/>
  <c r="I97"/>
  <c r="AA97" s="1"/>
  <c r="H97"/>
  <c r="Z97" s="1"/>
  <c r="G97"/>
  <c r="Y97" s="1"/>
  <c r="F97"/>
  <c r="X97" s="1"/>
  <c r="E97"/>
  <c r="W97" s="1"/>
  <c r="D97"/>
  <c r="V97" s="1"/>
  <c r="C97"/>
  <c r="U97" s="1"/>
  <c r="K92"/>
  <c r="AC92" s="1"/>
  <c r="J92"/>
  <c r="AB92" s="1"/>
  <c r="I92"/>
  <c r="AA92" s="1"/>
  <c r="H92"/>
  <c r="Z92" s="1"/>
  <c r="G92"/>
  <c r="F92"/>
  <c r="X92" s="1"/>
  <c r="E92"/>
  <c r="W92" s="1"/>
  <c r="D92"/>
  <c r="V92" s="1"/>
  <c r="C92"/>
  <c r="U92" s="1"/>
  <c r="D17"/>
  <c r="V17" s="1"/>
  <c r="E17"/>
  <c r="W17" s="1"/>
  <c r="F17"/>
  <c r="X17" s="1"/>
  <c r="G17"/>
  <c r="Y17" s="1"/>
  <c r="H17"/>
  <c r="Z17" s="1"/>
  <c r="I17"/>
  <c r="AA17" s="1"/>
  <c r="J17"/>
  <c r="AB17" s="1"/>
  <c r="K17"/>
  <c r="AC17" s="1"/>
  <c r="C17"/>
  <c r="U17" s="1"/>
</calcChain>
</file>

<file path=xl/sharedStrings.xml><?xml version="1.0" encoding="utf-8"?>
<sst xmlns="http://schemas.openxmlformats.org/spreadsheetml/2006/main" count="213" uniqueCount="127">
  <si>
    <t>Illinois Community College Board</t>
  </si>
  <si>
    <t>EFE</t>
  </si>
  <si>
    <t>No.</t>
  </si>
  <si>
    <t>Total</t>
  </si>
  <si>
    <t>Chicago Public School District #299 Education for Employment</t>
  </si>
  <si>
    <t>North Suburban Educational Region for Vocational Education (NSERVE)</t>
  </si>
  <si>
    <t>Des Plaines Valley Education for Employment Regional Delivery System</t>
  </si>
  <si>
    <t>Morton Regional Delivery System</t>
  </si>
  <si>
    <t>Moraine Area Career System (MACS)</t>
  </si>
  <si>
    <t>Career Preparation Network</t>
  </si>
  <si>
    <t>Career Development System</t>
  </si>
  <si>
    <t>Northwest Suburban Education to Careers Partnership</t>
  </si>
  <si>
    <t>Lake County Area Vocational System</t>
  </si>
  <si>
    <t>DuPage Area Occupational Education System (DAOES)</t>
  </si>
  <si>
    <t>Three Rivers Education for Employment System (TREES)</t>
  </si>
  <si>
    <t>Northern Kane County Regional Vocational System</t>
  </si>
  <si>
    <t>Kankakee Area Regional Vocational Education System (KARVES)</t>
  </si>
  <si>
    <t>Valley Education for Employment  System (VALEES)</t>
  </si>
  <si>
    <t>McHenry County Cooperative for Employment Education</t>
  </si>
  <si>
    <t>Career Education Associates of North Central Illinois (CEANCI)</t>
  </si>
  <si>
    <t>Eagle Ridge Vocational Delivery System</t>
  </si>
  <si>
    <t>Kishwaukee Education Consortium</t>
  </si>
  <si>
    <t>Quad City CTE Consortium</t>
  </si>
  <si>
    <t>Starved Rock Associates for Vocational &amp; Technical Education</t>
  </si>
  <si>
    <t>Central Illinois Vocational Education Coop (CIVEC)</t>
  </si>
  <si>
    <t>CareerTEC</t>
  </si>
  <si>
    <t>Whiteside Regional Vocational System</t>
  </si>
  <si>
    <t>West Central Region Education for Employment</t>
  </si>
  <si>
    <t>Two Rivers Career Education System</t>
  </si>
  <si>
    <t>Western Area Career System</t>
  </si>
  <si>
    <t>Delabar Vocational Education System</t>
  </si>
  <si>
    <t>Lincolnland Regional Delivery System</t>
  </si>
  <si>
    <t>Peoria Educational Region for Employment and Career Training</t>
  </si>
  <si>
    <t>Regional Office of Career and Technical Education</t>
  </si>
  <si>
    <t>Tazewell County/Area Education for Employment Regional Delivery System</t>
  </si>
  <si>
    <t>Education for Employment System #330</t>
  </si>
  <si>
    <t>Eastern Illinois Education for Employment System</t>
  </si>
  <si>
    <t>McLean/DeWitt Regional Vocational System</t>
  </si>
  <si>
    <t>Iroquois Area Regional Delivery System</t>
  </si>
  <si>
    <t>Livingston Area Education for Employment</t>
  </si>
  <si>
    <t>Heartland Region</t>
  </si>
  <si>
    <t>Vermilion Vocational Education Delivery System</t>
  </si>
  <si>
    <t>Bond/Fayette/Effingham Counties Vocational Education System</t>
  </si>
  <si>
    <t>Central Illinois Rural Region</t>
  </si>
  <si>
    <t>Christian/Montgomery Education for Employment System</t>
  </si>
  <si>
    <t>Madison County Career and Technical Education System</t>
  </si>
  <si>
    <t>St. Clair County/Southwestern Illinois Career &amp; Technical Education System</t>
  </si>
  <si>
    <t>Five-County Regional Vocational System</t>
  </si>
  <si>
    <t>Clay/Jasper/Richland/North Wayne Regional Vocational System</t>
  </si>
  <si>
    <t>Marion/Clinton/Washington Counties Career &amp; Technical Education System</t>
  </si>
  <si>
    <t>Twin Rivers Career and Technical Education System</t>
  </si>
  <si>
    <t>Rend Lake Area Regional Delivery System for Vocational Education</t>
  </si>
  <si>
    <t>Franklin County Regional Delivery System for Vocational Education</t>
  </si>
  <si>
    <t>Ohio &amp; Wabash Valley Regional Vocational System</t>
  </si>
  <si>
    <t>Jackson/Perry Counties Regional Delivery System for Career and Technical Education</t>
  </si>
  <si>
    <t>Okaw Regional Vocational System</t>
  </si>
  <si>
    <t>Illinois Department of Juvenile Justice Education for Employment</t>
  </si>
  <si>
    <t>Illinois Department of Human Services (OMH/DD)</t>
  </si>
  <si>
    <t>Illinois Department of Human Services - Office of Rehabilitation</t>
  </si>
  <si>
    <t xml:space="preserve"> </t>
  </si>
  <si>
    <t xml:space="preserve">  SOURCE OF DATA: ISBE Illinois Students Information System (ISIS) &amp; ICCB Annual Enrollment and Completion (A1) Data</t>
  </si>
  <si>
    <t xml:space="preserve">                                       </t>
  </si>
  <si>
    <t>By Race/Ethnicity</t>
  </si>
  <si>
    <t>Native</t>
  </si>
  <si>
    <t>African</t>
  </si>
  <si>
    <t>Pacific</t>
  </si>
  <si>
    <t>2 or More</t>
  </si>
  <si>
    <t>American</t>
  </si>
  <si>
    <t>Asian</t>
  </si>
  <si>
    <t>Latino</t>
  </si>
  <si>
    <t>Islander</t>
  </si>
  <si>
    <t>White</t>
  </si>
  <si>
    <t>Races</t>
  </si>
  <si>
    <t>Unknown</t>
  </si>
  <si>
    <t>Numerator</t>
  </si>
  <si>
    <t>Denominator</t>
  </si>
  <si>
    <t>Actual Level of Performance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</si>
  <si>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</si>
  <si>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</si>
  <si>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</si>
  <si>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</si>
  <si>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</si>
  <si>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</si>
  <si>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</si>
  <si>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</si>
  <si>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</si>
  <si>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</si>
  <si>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</si>
  <si>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</si>
  <si>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</si>
  <si>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</si>
  <si>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</si>
  <si>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</si>
  <si>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</si>
  <si>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</si>
  <si>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</si>
  <si>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</si>
  <si>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</si>
  <si>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</si>
  <si>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</si>
  <si>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</si>
  <si>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</si>
  <si>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</si>
  <si>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</si>
  <si>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</si>
  <si>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</si>
  <si>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</si>
  <si>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</si>
  <si>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</si>
  <si>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</si>
  <si>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</si>
  <si>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</si>
  <si>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</si>
  <si>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</si>
  <si>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Chicago</t>
  </si>
  <si>
    <t>Illinois Eastern</t>
  </si>
  <si>
    <t>ESL (East St. Louis 189/Community College Center/Lovejoy 188)*</t>
  </si>
  <si>
    <t>Williamson County Career &amp; Technical Education System*</t>
  </si>
  <si>
    <t>Dist./</t>
  </si>
  <si>
    <t>District/Education for Employment Regional Delivery System</t>
  </si>
  <si>
    <t>*EFE Located in more than one community college district</t>
  </si>
  <si>
    <t>Statewide Unduplicated Totals</t>
  </si>
  <si>
    <t>Tech Prep Concentrators</t>
  </si>
  <si>
    <t>in Fiscal Year 2011</t>
  </si>
  <si>
    <t>Program Year: 2010 -2011</t>
  </si>
  <si>
    <t>Other</t>
  </si>
  <si>
    <t>n/a</t>
  </si>
</sst>
</file>

<file path=xl/styles.xml><?xml version="1.0" encoding="utf-8"?>
<styleSheet xmlns="http://schemas.openxmlformats.org/spreadsheetml/2006/main">
  <numFmts count="1">
    <numFmt numFmtId="164" formatCode="000"/>
  </numFmts>
  <fonts count="4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0" fillId="0" borderId="0" xfId="0" quotePrefix="1" applyAlignment="1">
      <alignment horizontal="right"/>
    </xf>
    <xf numFmtId="0" fontId="0" fillId="0" borderId="0" xfId="0"/>
    <xf numFmtId="164" fontId="0" fillId="0" borderId="0" xfId="0" applyNumberFormat="1"/>
    <xf numFmtId="3" fontId="0" fillId="0" borderId="0" xfId="0" quotePrefix="1" applyNumberFormat="1" applyFill="1" applyAlignment="1">
      <alignment horizontal="right"/>
    </xf>
    <xf numFmtId="164" fontId="0" fillId="0" borderId="0" xfId="0" applyNumberFormat="1" applyFont="1"/>
    <xf numFmtId="0" fontId="0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0" fontId="0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9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defaultRowHeight="15"/>
  <cols>
    <col min="1" max="1" width="6" customWidth="1"/>
    <col min="2" max="2" width="71" customWidth="1"/>
    <col min="3" max="11" width="9.140625" customWidth="1"/>
    <col min="12" max="20" width="9.28515625" bestFit="1" customWidth="1"/>
    <col min="21" max="21" width="9.7109375" bestFit="1" customWidth="1"/>
    <col min="22" max="23" width="9.28515625" bestFit="1" customWidth="1"/>
  </cols>
  <sheetData>
    <row r="1" spans="1:2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>
      <c r="A2" s="1" t="s">
        <v>122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1" t="s">
        <v>124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>
      <c r="A4" s="1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E5" s="2"/>
      <c r="F5" s="2"/>
      <c r="G5" s="2"/>
    </row>
    <row r="6" spans="1:29">
      <c r="F6" s="2"/>
      <c r="G6" s="2"/>
    </row>
    <row r="7" spans="1:29">
      <c r="M7" s="1"/>
      <c r="N7" s="1"/>
      <c r="V7" s="1"/>
      <c r="W7" s="1"/>
    </row>
    <row r="8" spans="1:29">
      <c r="D8" s="1"/>
      <c r="E8" s="1"/>
      <c r="L8" s="1"/>
      <c r="M8" s="1"/>
      <c r="N8" s="1"/>
      <c r="U8" s="1"/>
      <c r="V8" s="1"/>
      <c r="W8" s="1"/>
    </row>
    <row r="9" spans="1:29">
      <c r="C9" s="3"/>
      <c r="D9" s="1"/>
      <c r="E9" s="1"/>
      <c r="L9" s="1" t="s">
        <v>75</v>
      </c>
      <c r="M9" s="1"/>
      <c r="N9" s="1"/>
      <c r="O9" s="1"/>
      <c r="P9" s="1"/>
      <c r="Q9" s="1"/>
      <c r="R9" s="1"/>
      <c r="S9" s="1"/>
      <c r="T9" s="1"/>
      <c r="U9" s="1" t="s">
        <v>76</v>
      </c>
      <c r="V9" s="1"/>
      <c r="W9" s="1"/>
      <c r="X9" s="1"/>
      <c r="Y9" s="1"/>
      <c r="Z9" s="1"/>
      <c r="AA9" s="1"/>
      <c r="AB9" s="1"/>
      <c r="AC9" s="1"/>
    </row>
    <row r="10" spans="1:29">
      <c r="A10" s="13" t="s">
        <v>118</v>
      </c>
      <c r="C10" s="1" t="s">
        <v>74</v>
      </c>
      <c r="D10" s="1"/>
      <c r="E10" s="1"/>
      <c r="F10" s="1"/>
      <c r="G10" s="1"/>
      <c r="H10" s="1"/>
      <c r="I10" s="1"/>
      <c r="J10" s="1"/>
      <c r="K10" s="1"/>
      <c r="L10" s="1" t="s">
        <v>123</v>
      </c>
      <c r="M10" s="4"/>
      <c r="N10" s="1"/>
      <c r="O10" s="1"/>
      <c r="P10" s="1"/>
      <c r="Q10" s="1"/>
      <c r="R10" s="1"/>
      <c r="S10" s="1"/>
      <c r="T10" s="1"/>
      <c r="U10" s="1" t="s">
        <v>123</v>
      </c>
      <c r="V10" s="4"/>
      <c r="W10" s="1"/>
      <c r="X10" s="1"/>
      <c r="Y10" s="1"/>
      <c r="Z10" s="1"/>
      <c r="AA10" s="1"/>
      <c r="AB10" s="1"/>
      <c r="AC10" s="1"/>
    </row>
    <row r="11" spans="1:29">
      <c r="A11" s="13" t="s">
        <v>1</v>
      </c>
      <c r="C11" s="2" t="s">
        <v>63</v>
      </c>
      <c r="D11" s="2"/>
      <c r="E11" s="2" t="s">
        <v>64</v>
      </c>
      <c r="F11" s="2"/>
      <c r="G11" s="2" t="s">
        <v>65</v>
      </c>
      <c r="H11" s="2"/>
      <c r="I11" s="2" t="s">
        <v>66</v>
      </c>
      <c r="J11" s="2"/>
      <c r="K11" s="2"/>
      <c r="L11" s="2" t="s">
        <v>63</v>
      </c>
      <c r="M11" s="2"/>
      <c r="N11" s="2" t="s">
        <v>64</v>
      </c>
      <c r="O11" s="2"/>
      <c r="P11" s="2" t="s">
        <v>65</v>
      </c>
      <c r="Q11" s="2"/>
      <c r="R11" s="2" t="s">
        <v>66</v>
      </c>
      <c r="S11" s="2"/>
      <c r="T11" s="2"/>
      <c r="U11" s="2" t="s">
        <v>63</v>
      </c>
      <c r="V11" s="2"/>
      <c r="W11" s="2" t="s">
        <v>64</v>
      </c>
      <c r="X11" s="2"/>
      <c r="Y11" s="2" t="s">
        <v>65</v>
      </c>
      <c r="Z11" s="2"/>
      <c r="AA11" s="2" t="s">
        <v>66</v>
      </c>
      <c r="AB11" s="2"/>
      <c r="AC11" s="2"/>
    </row>
    <row r="12" spans="1:29">
      <c r="A12" s="5" t="s">
        <v>2</v>
      </c>
      <c r="B12" s="5" t="s">
        <v>119</v>
      </c>
      <c r="C12" s="6" t="s">
        <v>67</v>
      </c>
      <c r="D12" s="6" t="s">
        <v>68</v>
      </c>
      <c r="E12" s="6" t="s">
        <v>67</v>
      </c>
      <c r="F12" s="6" t="s">
        <v>69</v>
      </c>
      <c r="G12" s="6" t="s">
        <v>70</v>
      </c>
      <c r="H12" s="6" t="s">
        <v>71</v>
      </c>
      <c r="I12" s="6" t="s">
        <v>72</v>
      </c>
      <c r="J12" s="6" t="s">
        <v>73</v>
      </c>
      <c r="K12" s="6" t="s">
        <v>3</v>
      </c>
      <c r="L12" s="6" t="s">
        <v>67</v>
      </c>
      <c r="M12" s="6" t="s">
        <v>68</v>
      </c>
      <c r="N12" s="6" t="s">
        <v>67</v>
      </c>
      <c r="O12" s="6" t="s">
        <v>69</v>
      </c>
      <c r="P12" s="6" t="s">
        <v>70</v>
      </c>
      <c r="Q12" s="6" t="s">
        <v>71</v>
      </c>
      <c r="R12" s="6" t="s">
        <v>72</v>
      </c>
      <c r="S12" s="6" t="s">
        <v>73</v>
      </c>
      <c r="T12" s="6" t="s">
        <v>3</v>
      </c>
      <c r="U12" s="6" t="s">
        <v>67</v>
      </c>
      <c r="V12" s="6" t="s">
        <v>68</v>
      </c>
      <c r="W12" s="6" t="s">
        <v>67</v>
      </c>
      <c r="X12" s="6" t="s">
        <v>69</v>
      </c>
      <c r="Y12" s="6" t="s">
        <v>70</v>
      </c>
      <c r="Z12" s="6" t="s">
        <v>71</v>
      </c>
      <c r="AA12" s="6" t="s">
        <v>72</v>
      </c>
      <c r="AB12" s="6" t="s">
        <v>73</v>
      </c>
      <c r="AC12" s="6" t="s">
        <v>3</v>
      </c>
    </row>
    <row r="13" spans="1:29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2"/>
      <c r="V13" s="18"/>
      <c r="W13" s="18"/>
      <c r="X13" s="18"/>
      <c r="Y13" s="18"/>
      <c r="Z13" s="18"/>
      <c r="AA13" s="18"/>
      <c r="AB13" s="18"/>
      <c r="AC13" s="18"/>
    </row>
    <row r="14" spans="1:29" s="13" customFormat="1">
      <c r="A14" s="13">
        <v>50101</v>
      </c>
      <c r="B14" s="13" t="s">
        <v>77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2"/>
      <c r="V14" s="18"/>
      <c r="W14" s="18"/>
      <c r="X14" s="18"/>
      <c r="Y14" s="18"/>
      <c r="Z14" s="18"/>
      <c r="AA14" s="18"/>
      <c r="AB14" s="18"/>
      <c r="AC14" s="18"/>
    </row>
    <row r="15" spans="1:29">
      <c r="A15" s="7">
        <v>410</v>
      </c>
      <c r="B15" s="8" t="s">
        <v>42</v>
      </c>
      <c r="C15" s="19">
        <v>0</v>
      </c>
      <c r="D15" s="19">
        <v>2</v>
      </c>
      <c r="E15" s="19">
        <v>7</v>
      </c>
      <c r="F15" s="19">
        <v>7</v>
      </c>
      <c r="G15" s="19">
        <v>0</v>
      </c>
      <c r="H15" s="19">
        <v>283</v>
      </c>
      <c r="I15" s="19">
        <v>2</v>
      </c>
      <c r="J15" s="19">
        <v>0</v>
      </c>
      <c r="K15" s="19">
        <v>301</v>
      </c>
      <c r="L15" s="18"/>
      <c r="M15" s="18"/>
      <c r="N15" s="18"/>
      <c r="O15" s="18"/>
      <c r="P15" s="18"/>
      <c r="Q15" s="18"/>
      <c r="R15" s="18"/>
      <c r="S15" s="18"/>
      <c r="T15" s="18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>
      <c r="A16" s="7">
        <v>495</v>
      </c>
      <c r="B16" s="8" t="s">
        <v>49</v>
      </c>
      <c r="C16" s="21">
        <v>0</v>
      </c>
      <c r="D16" s="21">
        <v>5</v>
      </c>
      <c r="E16" s="21">
        <v>16</v>
      </c>
      <c r="F16" s="21">
        <v>5</v>
      </c>
      <c r="G16" s="21">
        <v>0</v>
      </c>
      <c r="H16" s="21">
        <v>401</v>
      </c>
      <c r="I16" s="21">
        <v>8</v>
      </c>
      <c r="J16" s="21">
        <v>0</v>
      </c>
      <c r="K16" s="21">
        <v>435</v>
      </c>
      <c r="L16" s="22"/>
      <c r="M16" s="22"/>
      <c r="N16" s="22"/>
      <c r="O16" s="22"/>
      <c r="P16" s="22"/>
      <c r="Q16" s="22"/>
      <c r="R16" s="22"/>
      <c r="S16" s="22"/>
      <c r="T16" s="22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s="13" customFormat="1">
      <c r="A17" s="14"/>
      <c r="B17" s="8" t="s">
        <v>3</v>
      </c>
      <c r="C17" s="19">
        <f>SUM(C15:C16)</f>
        <v>0</v>
      </c>
      <c r="D17" s="19">
        <f t="shared" ref="D17:K17" si="0">SUM(D15:D16)</f>
        <v>7</v>
      </c>
      <c r="E17" s="19">
        <f t="shared" si="0"/>
        <v>23</v>
      </c>
      <c r="F17" s="19">
        <f t="shared" si="0"/>
        <v>12</v>
      </c>
      <c r="G17" s="19">
        <f t="shared" si="0"/>
        <v>0</v>
      </c>
      <c r="H17" s="19">
        <f t="shared" si="0"/>
        <v>684</v>
      </c>
      <c r="I17" s="19">
        <f t="shared" si="0"/>
        <v>10</v>
      </c>
      <c r="J17" s="19">
        <f t="shared" si="0"/>
        <v>0</v>
      </c>
      <c r="K17" s="19">
        <f t="shared" si="0"/>
        <v>736</v>
      </c>
      <c r="L17" s="22">
        <v>20</v>
      </c>
      <c r="M17" s="22">
        <v>24</v>
      </c>
      <c r="N17" s="22">
        <v>273</v>
      </c>
      <c r="O17" s="22">
        <v>50</v>
      </c>
      <c r="P17" s="22">
        <v>2</v>
      </c>
      <c r="Q17" s="22">
        <v>3660</v>
      </c>
      <c r="R17" s="22">
        <v>79</v>
      </c>
      <c r="S17" s="22">
        <v>30</v>
      </c>
      <c r="T17" s="22">
        <v>4138</v>
      </c>
      <c r="U17" s="20">
        <f>IF(L17=0,"--",C17/L17)</f>
        <v>0</v>
      </c>
      <c r="V17" s="20">
        <f t="shared" ref="V17:AC17" si="1">IF(M17=0,"--",D17/M17)</f>
        <v>0.29166666666666669</v>
      </c>
      <c r="W17" s="20">
        <f t="shared" si="1"/>
        <v>8.4249084249084255E-2</v>
      </c>
      <c r="X17" s="20">
        <f t="shared" si="1"/>
        <v>0.24</v>
      </c>
      <c r="Y17" s="20">
        <f t="shared" si="1"/>
        <v>0</v>
      </c>
      <c r="Z17" s="20">
        <f t="shared" si="1"/>
        <v>0.18688524590163935</v>
      </c>
      <c r="AA17" s="20">
        <f t="shared" si="1"/>
        <v>0.12658227848101267</v>
      </c>
      <c r="AB17" s="20">
        <f t="shared" si="1"/>
        <v>0</v>
      </c>
      <c r="AC17" s="20">
        <f t="shared" si="1"/>
        <v>0.17786370227162882</v>
      </c>
    </row>
    <row r="18" spans="1:29" s="13" customFormat="1">
      <c r="A18" s="14"/>
      <c r="B18" s="8"/>
      <c r="C18" s="19"/>
      <c r="D18" s="19"/>
      <c r="E18" s="19"/>
      <c r="F18" s="19"/>
      <c r="G18" s="19"/>
      <c r="H18" s="19"/>
      <c r="I18" s="19"/>
      <c r="J18" s="19"/>
      <c r="K18" s="19"/>
      <c r="L18" s="22"/>
      <c r="M18" s="22"/>
      <c r="N18" s="22"/>
      <c r="O18" s="22"/>
      <c r="P18" s="22"/>
      <c r="Q18" s="22"/>
      <c r="R18" s="22"/>
      <c r="S18" s="22"/>
      <c r="T18" s="22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s="13" customFormat="1">
      <c r="A19" s="13">
        <v>50201</v>
      </c>
      <c r="B19" s="13" t="s">
        <v>78</v>
      </c>
      <c r="C19" s="19"/>
      <c r="D19" s="19"/>
      <c r="E19" s="19"/>
      <c r="F19" s="19"/>
      <c r="G19" s="19"/>
      <c r="H19" s="19"/>
      <c r="I19" s="19"/>
      <c r="J19" s="19"/>
      <c r="K19" s="19"/>
      <c r="L19" s="22"/>
      <c r="M19" s="22"/>
      <c r="N19" s="22"/>
      <c r="O19" s="22"/>
      <c r="P19" s="22"/>
      <c r="Q19" s="22"/>
      <c r="R19" s="22"/>
      <c r="S19" s="22"/>
      <c r="T19" s="22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>
      <c r="A20" s="7">
        <v>90</v>
      </c>
      <c r="B20" s="8" t="s">
        <v>13</v>
      </c>
      <c r="C20" s="21">
        <v>7</v>
      </c>
      <c r="D20" s="21">
        <v>146</v>
      </c>
      <c r="E20" s="21">
        <v>211</v>
      </c>
      <c r="F20" s="21">
        <v>461</v>
      </c>
      <c r="G20" s="21">
        <v>2</v>
      </c>
      <c r="H20" s="21">
        <v>1719</v>
      </c>
      <c r="I20" s="21">
        <v>58</v>
      </c>
      <c r="J20" s="21">
        <v>0</v>
      </c>
      <c r="K20" s="21">
        <v>2604</v>
      </c>
      <c r="L20" s="22"/>
      <c r="M20" s="22"/>
      <c r="N20" s="22"/>
      <c r="O20" s="22"/>
      <c r="P20" s="22"/>
      <c r="Q20" s="22"/>
      <c r="R20" s="22"/>
      <c r="S20" s="22"/>
      <c r="T20" s="22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s="13" customFormat="1">
      <c r="A21" s="14"/>
      <c r="B21" s="8" t="s">
        <v>3</v>
      </c>
      <c r="C21" s="19">
        <f>SUM(C20)</f>
        <v>7</v>
      </c>
      <c r="D21" s="19">
        <f t="shared" ref="D21:K21" si="2">SUM(D20)</f>
        <v>146</v>
      </c>
      <c r="E21" s="19">
        <f t="shared" si="2"/>
        <v>211</v>
      </c>
      <c r="F21" s="19">
        <f t="shared" si="2"/>
        <v>461</v>
      </c>
      <c r="G21" s="19">
        <f t="shared" si="2"/>
        <v>2</v>
      </c>
      <c r="H21" s="19">
        <f t="shared" si="2"/>
        <v>1719</v>
      </c>
      <c r="I21" s="19">
        <f t="shared" si="2"/>
        <v>58</v>
      </c>
      <c r="J21" s="19">
        <f t="shared" si="2"/>
        <v>0</v>
      </c>
      <c r="K21" s="19">
        <f t="shared" si="2"/>
        <v>2604</v>
      </c>
      <c r="L21" s="22">
        <v>47</v>
      </c>
      <c r="M21" s="22">
        <v>1748</v>
      </c>
      <c r="N21" s="22">
        <v>1495</v>
      </c>
      <c r="O21" s="22">
        <v>1628</v>
      </c>
      <c r="P21" s="22">
        <v>19</v>
      </c>
      <c r="Q21" s="22">
        <v>12821</v>
      </c>
      <c r="R21" s="22">
        <v>509</v>
      </c>
      <c r="S21" s="22">
        <v>999</v>
      </c>
      <c r="T21" s="22">
        <v>19266</v>
      </c>
      <c r="U21" s="20">
        <f>IF(L21=0,"--",C21/L21)</f>
        <v>0.14893617021276595</v>
      </c>
      <c r="V21" s="20">
        <f t="shared" ref="V21" si="3">IF(M21=0,"--",D21/M21)</f>
        <v>8.3524027459954228E-2</v>
      </c>
      <c r="W21" s="20">
        <f t="shared" ref="W21" si="4">IF(N21=0,"--",E21/N21)</f>
        <v>0.14113712374581941</v>
      </c>
      <c r="X21" s="20">
        <f t="shared" ref="X21" si="5">IF(O21=0,"--",F21/O21)</f>
        <v>0.28316953316953319</v>
      </c>
      <c r="Y21" s="20">
        <f t="shared" ref="Y21" si="6">IF(P21=0,"--",G21/P21)</f>
        <v>0.10526315789473684</v>
      </c>
      <c r="Z21" s="20">
        <f t="shared" ref="Z21" si="7">IF(Q21=0,"--",H21/Q21)</f>
        <v>0.13407690507760706</v>
      </c>
      <c r="AA21" s="20">
        <f t="shared" ref="AA21" si="8">IF(R21=0,"--",I21/R21)</f>
        <v>0.11394891944990176</v>
      </c>
      <c r="AB21" s="20">
        <f t="shared" ref="AB21" si="9">IF(S21=0,"--",J21/S21)</f>
        <v>0</v>
      </c>
      <c r="AC21" s="20">
        <f t="shared" ref="AC21" si="10">IF(T21=0,"--",K21/T21)</f>
        <v>0.13516038617253193</v>
      </c>
    </row>
    <row r="22" spans="1:29" s="13" customFormat="1">
      <c r="A22" s="14"/>
      <c r="B22" s="8"/>
      <c r="C22" s="19"/>
      <c r="D22" s="19"/>
      <c r="E22" s="19"/>
      <c r="F22" s="19"/>
      <c r="G22" s="19"/>
      <c r="H22" s="19"/>
      <c r="I22" s="19"/>
      <c r="J22" s="19"/>
      <c r="K22" s="19"/>
      <c r="L22" s="22"/>
      <c r="M22" s="22"/>
      <c r="N22" s="22"/>
      <c r="O22" s="22"/>
      <c r="P22" s="22"/>
      <c r="Q22" s="22"/>
      <c r="R22" s="22"/>
      <c r="S22" s="22"/>
      <c r="T22" s="22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s="13" customFormat="1">
      <c r="A23" s="13">
        <v>50301</v>
      </c>
      <c r="B23" s="13" t="s">
        <v>79</v>
      </c>
      <c r="C23" s="19"/>
      <c r="D23" s="19"/>
      <c r="E23" s="19"/>
      <c r="F23" s="19"/>
      <c r="G23" s="19"/>
      <c r="H23" s="19"/>
      <c r="I23" s="19"/>
      <c r="J23" s="19"/>
      <c r="K23" s="19"/>
      <c r="L23" s="22"/>
      <c r="M23" s="22"/>
      <c r="N23" s="22"/>
      <c r="O23" s="22"/>
      <c r="P23" s="22"/>
      <c r="Q23" s="22"/>
      <c r="R23" s="22"/>
      <c r="S23" s="22"/>
      <c r="T23" s="22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>
      <c r="A24" s="7">
        <v>185</v>
      </c>
      <c r="B24" s="8" t="s">
        <v>22</v>
      </c>
      <c r="C24" s="21">
        <v>4</v>
      </c>
      <c r="D24" s="21">
        <v>8</v>
      </c>
      <c r="E24" s="21">
        <v>45</v>
      </c>
      <c r="F24" s="21">
        <v>79</v>
      </c>
      <c r="G24" s="21">
        <v>1</v>
      </c>
      <c r="H24" s="21">
        <v>582</v>
      </c>
      <c r="I24" s="21">
        <v>12</v>
      </c>
      <c r="J24" s="21">
        <v>0</v>
      </c>
      <c r="K24" s="21">
        <v>731</v>
      </c>
      <c r="L24" s="22"/>
      <c r="M24" s="22"/>
      <c r="N24" s="22"/>
      <c r="O24" s="22"/>
      <c r="P24" s="22"/>
      <c r="Q24" s="22"/>
      <c r="R24" s="22"/>
      <c r="S24" s="22"/>
      <c r="T24" s="22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s="13" customFormat="1">
      <c r="A25" s="14"/>
      <c r="B25" s="8" t="s">
        <v>3</v>
      </c>
      <c r="C25" s="19">
        <f>SUM(C24)</f>
        <v>4</v>
      </c>
      <c r="D25" s="19">
        <f t="shared" ref="D25" si="11">SUM(D24)</f>
        <v>8</v>
      </c>
      <c r="E25" s="19">
        <f t="shared" ref="E25" si="12">SUM(E24)</f>
        <v>45</v>
      </c>
      <c r="F25" s="19">
        <f t="shared" ref="F25" si="13">SUM(F24)</f>
        <v>79</v>
      </c>
      <c r="G25" s="19">
        <f t="shared" ref="G25" si="14">SUM(G24)</f>
        <v>1</v>
      </c>
      <c r="H25" s="19">
        <f t="shared" ref="H25" si="15">SUM(H24)</f>
        <v>582</v>
      </c>
      <c r="I25" s="19">
        <f t="shared" ref="I25" si="16">SUM(I24)</f>
        <v>12</v>
      </c>
      <c r="J25" s="19">
        <f t="shared" ref="J25" si="17">SUM(J24)</f>
        <v>0</v>
      </c>
      <c r="K25" s="19">
        <f t="shared" ref="K25" si="18">SUM(K24)</f>
        <v>731</v>
      </c>
      <c r="L25" s="22">
        <v>8</v>
      </c>
      <c r="M25" s="22">
        <v>30</v>
      </c>
      <c r="N25" s="22">
        <v>345</v>
      </c>
      <c r="O25" s="22">
        <v>147</v>
      </c>
      <c r="P25" s="22">
        <v>6</v>
      </c>
      <c r="Q25" s="22">
        <v>2500</v>
      </c>
      <c r="R25" s="22">
        <v>222</v>
      </c>
      <c r="S25" s="22">
        <v>79</v>
      </c>
      <c r="T25" s="22">
        <v>3337</v>
      </c>
      <c r="U25" s="20">
        <f>IF(L25=0,"--",C25/L25)</f>
        <v>0.5</v>
      </c>
      <c r="V25" s="20">
        <f t="shared" ref="V25" si="19">IF(M25=0,"--",D25/M25)</f>
        <v>0.26666666666666666</v>
      </c>
      <c r="W25" s="20">
        <f t="shared" ref="W25" si="20">IF(N25=0,"--",E25/N25)</f>
        <v>0.13043478260869565</v>
      </c>
      <c r="X25" s="20">
        <f t="shared" ref="X25" si="21">IF(O25=0,"--",F25/O25)</f>
        <v>0.5374149659863946</v>
      </c>
      <c r="Y25" s="20">
        <f t="shared" ref="Y25" si="22">IF(P25=0,"--",G25/P25)</f>
        <v>0.16666666666666666</v>
      </c>
      <c r="Z25" s="20">
        <f t="shared" ref="Z25" si="23">IF(Q25=0,"--",H25/Q25)</f>
        <v>0.23280000000000001</v>
      </c>
      <c r="AA25" s="20">
        <f t="shared" ref="AA25" si="24">IF(R25=0,"--",I25/R25)</f>
        <v>5.4054054054054057E-2</v>
      </c>
      <c r="AB25" s="20">
        <f t="shared" ref="AB25" si="25">IF(S25=0,"--",J25/S25)</f>
        <v>0</v>
      </c>
      <c r="AC25" s="20">
        <f t="shared" ref="AC25" si="26">IF(T25=0,"--",K25/T25)</f>
        <v>0.21905903506143243</v>
      </c>
    </row>
    <row r="26" spans="1:29" s="13" customFormat="1">
      <c r="A26" s="14"/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22"/>
      <c r="M26" s="22"/>
      <c r="N26" s="22"/>
      <c r="O26" s="22"/>
      <c r="P26" s="22"/>
      <c r="Q26" s="22"/>
      <c r="R26" s="22"/>
      <c r="S26" s="22"/>
      <c r="T26" s="22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s="13" customFormat="1">
      <c r="A27" s="13">
        <v>50401</v>
      </c>
      <c r="B27" s="13" t="s">
        <v>80</v>
      </c>
      <c r="C27" s="19"/>
      <c r="D27" s="19"/>
      <c r="E27" s="19"/>
      <c r="F27" s="19"/>
      <c r="G27" s="19"/>
      <c r="H27" s="19"/>
      <c r="I27" s="19"/>
      <c r="J27" s="19"/>
      <c r="K27" s="19"/>
      <c r="L27" s="22"/>
      <c r="M27" s="22"/>
      <c r="N27" s="22"/>
      <c r="O27" s="22"/>
      <c r="P27" s="22"/>
      <c r="Q27" s="22"/>
      <c r="R27" s="22"/>
      <c r="S27" s="22"/>
      <c r="T27" s="22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>
      <c r="A28" s="7">
        <v>30</v>
      </c>
      <c r="B28" s="8" t="s">
        <v>6</v>
      </c>
      <c r="C28" s="21">
        <v>13</v>
      </c>
      <c r="D28" s="21">
        <v>13</v>
      </c>
      <c r="E28" s="21">
        <v>181</v>
      </c>
      <c r="F28" s="21">
        <v>232</v>
      </c>
      <c r="G28" s="21">
        <v>1</v>
      </c>
      <c r="H28" s="21">
        <v>291</v>
      </c>
      <c r="I28" s="21">
        <v>15</v>
      </c>
      <c r="J28" s="21">
        <v>0</v>
      </c>
      <c r="K28" s="21">
        <v>746</v>
      </c>
      <c r="L28" s="22"/>
      <c r="M28" s="22"/>
      <c r="N28" s="22"/>
      <c r="O28" s="22"/>
      <c r="P28" s="22"/>
      <c r="Q28" s="22"/>
      <c r="R28" s="22"/>
      <c r="S28" s="22"/>
      <c r="T28" s="22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s="13" customFormat="1">
      <c r="A29" s="14"/>
      <c r="B29" s="8" t="s">
        <v>3</v>
      </c>
      <c r="C29" s="19">
        <f>SUM(C28)</f>
        <v>13</v>
      </c>
      <c r="D29" s="19">
        <f t="shared" ref="D29" si="27">SUM(D28)</f>
        <v>13</v>
      </c>
      <c r="E29" s="19">
        <f t="shared" ref="E29" si="28">SUM(E28)</f>
        <v>181</v>
      </c>
      <c r="F29" s="19">
        <f t="shared" ref="F29" si="29">SUM(F28)</f>
        <v>232</v>
      </c>
      <c r="G29" s="19">
        <f t="shared" ref="G29" si="30">SUM(G28)</f>
        <v>1</v>
      </c>
      <c r="H29" s="19">
        <f t="shared" ref="H29" si="31">SUM(H28)</f>
        <v>291</v>
      </c>
      <c r="I29" s="19">
        <f t="shared" ref="I29" si="32">SUM(I28)</f>
        <v>15</v>
      </c>
      <c r="J29" s="19">
        <f t="shared" ref="J29" si="33">SUM(J28)</f>
        <v>0</v>
      </c>
      <c r="K29" s="19">
        <f t="shared" ref="K29" si="34">SUM(K28)</f>
        <v>746</v>
      </c>
      <c r="L29" s="22">
        <v>17</v>
      </c>
      <c r="M29" s="22">
        <v>157</v>
      </c>
      <c r="N29" s="22">
        <v>1249</v>
      </c>
      <c r="O29" s="22">
        <v>1015</v>
      </c>
      <c r="P29" s="22">
        <v>31</v>
      </c>
      <c r="Q29" s="22">
        <v>2190</v>
      </c>
      <c r="R29" s="22">
        <v>389</v>
      </c>
      <c r="S29" s="22">
        <v>288</v>
      </c>
      <c r="T29" s="22">
        <v>5336</v>
      </c>
      <c r="U29" s="20">
        <f>IF(L29=0,"--",C29/L29)</f>
        <v>0.76470588235294112</v>
      </c>
      <c r="V29" s="20">
        <f t="shared" ref="V29" si="35">IF(M29=0,"--",D29/M29)</f>
        <v>8.2802547770700632E-2</v>
      </c>
      <c r="W29" s="20">
        <f t="shared" ref="W29" si="36">IF(N29=0,"--",E29/N29)</f>
        <v>0.14491593274619696</v>
      </c>
      <c r="X29" s="20">
        <f t="shared" ref="X29" si="37">IF(O29=0,"--",F29/O29)</f>
        <v>0.22857142857142856</v>
      </c>
      <c r="Y29" s="20">
        <f t="shared" ref="Y29" si="38">IF(P29=0,"--",G29/P29)</f>
        <v>3.2258064516129031E-2</v>
      </c>
      <c r="Z29" s="20">
        <f t="shared" ref="Z29" si="39">IF(Q29=0,"--",H29/Q29)</f>
        <v>0.13287671232876713</v>
      </c>
      <c r="AA29" s="20">
        <f t="shared" ref="AA29" si="40">IF(R29=0,"--",I29/R29)</f>
        <v>3.8560411311053984E-2</v>
      </c>
      <c r="AB29" s="20">
        <f t="shared" ref="AB29" si="41">IF(S29=0,"--",J29/S29)</f>
        <v>0</v>
      </c>
      <c r="AC29" s="20">
        <f t="shared" ref="AC29" si="42">IF(T29=0,"--",K29/T29)</f>
        <v>0.13980509745127437</v>
      </c>
    </row>
    <row r="30" spans="1:29" s="13" customFormat="1">
      <c r="A30" s="14"/>
      <c r="B30" s="8"/>
      <c r="C30" s="19"/>
      <c r="D30" s="19"/>
      <c r="E30" s="19"/>
      <c r="F30" s="19"/>
      <c r="G30" s="19"/>
      <c r="H30" s="19"/>
      <c r="I30" s="19"/>
      <c r="J30" s="19"/>
      <c r="K30" s="19"/>
      <c r="L30" s="22"/>
      <c r="M30" s="22"/>
      <c r="N30" s="22"/>
      <c r="O30" s="22"/>
      <c r="P30" s="22"/>
      <c r="Q30" s="22"/>
      <c r="R30" s="22"/>
      <c r="S30" s="22"/>
      <c r="T30" s="22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s="13" customFormat="1">
      <c r="A31" s="13">
        <v>50501</v>
      </c>
      <c r="B31" s="13" t="s">
        <v>81</v>
      </c>
      <c r="C31" s="19"/>
      <c r="D31" s="19"/>
      <c r="E31" s="19"/>
      <c r="F31" s="19"/>
      <c r="G31" s="19"/>
      <c r="H31" s="19"/>
      <c r="I31" s="19"/>
      <c r="J31" s="19"/>
      <c r="K31" s="19"/>
      <c r="L31" s="22"/>
      <c r="M31" s="22"/>
      <c r="N31" s="22"/>
      <c r="O31" s="22"/>
      <c r="P31" s="22"/>
      <c r="Q31" s="22"/>
      <c r="R31" s="22"/>
      <c r="S31" s="22"/>
      <c r="T31" s="22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>
      <c r="A32" s="7">
        <v>330</v>
      </c>
      <c r="B32" s="8" t="s">
        <v>35</v>
      </c>
      <c r="C32" s="21">
        <v>1</v>
      </c>
      <c r="D32" s="21">
        <v>15</v>
      </c>
      <c r="E32" s="21">
        <v>113</v>
      </c>
      <c r="F32" s="21">
        <v>29</v>
      </c>
      <c r="G32" s="21">
        <v>1</v>
      </c>
      <c r="H32" s="21">
        <v>559</v>
      </c>
      <c r="I32" s="21">
        <v>18</v>
      </c>
      <c r="J32" s="21">
        <v>0</v>
      </c>
      <c r="K32" s="21">
        <v>736</v>
      </c>
      <c r="L32" s="22"/>
      <c r="M32" s="22"/>
      <c r="N32" s="22"/>
      <c r="O32" s="22"/>
      <c r="P32" s="22"/>
      <c r="Q32" s="22"/>
      <c r="R32" s="22"/>
      <c r="S32" s="22"/>
      <c r="T32" s="22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s="13" customFormat="1">
      <c r="A33" s="14"/>
      <c r="B33" s="8" t="s">
        <v>3</v>
      </c>
      <c r="C33" s="19">
        <f>SUM(C32)</f>
        <v>1</v>
      </c>
      <c r="D33" s="19">
        <f t="shared" ref="D33" si="43">SUM(D32)</f>
        <v>15</v>
      </c>
      <c r="E33" s="19">
        <f t="shared" ref="E33" si="44">SUM(E32)</f>
        <v>113</v>
      </c>
      <c r="F33" s="19">
        <f t="shared" ref="F33" si="45">SUM(F32)</f>
        <v>29</v>
      </c>
      <c r="G33" s="19">
        <f t="shared" ref="G33" si="46">SUM(G32)</f>
        <v>1</v>
      </c>
      <c r="H33" s="19">
        <f t="shared" ref="H33" si="47">SUM(H32)</f>
        <v>559</v>
      </c>
      <c r="I33" s="19">
        <f t="shared" ref="I33" si="48">SUM(I32)</f>
        <v>18</v>
      </c>
      <c r="J33" s="19">
        <f t="shared" ref="J33" si="49">SUM(J32)</f>
        <v>0</v>
      </c>
      <c r="K33" s="19">
        <f t="shared" ref="K33" si="50">SUM(K32)</f>
        <v>736</v>
      </c>
      <c r="L33" s="22">
        <v>32</v>
      </c>
      <c r="M33" s="22">
        <v>154</v>
      </c>
      <c r="N33" s="22">
        <v>953</v>
      </c>
      <c r="O33" s="22">
        <v>257</v>
      </c>
      <c r="P33" s="22">
        <v>5</v>
      </c>
      <c r="Q33" s="22">
        <v>4113</v>
      </c>
      <c r="R33" s="22">
        <v>15</v>
      </c>
      <c r="S33" s="22">
        <v>1176</v>
      </c>
      <c r="T33" s="22">
        <v>6705</v>
      </c>
      <c r="U33" s="20">
        <f>IF(L33=0,"--",C33/L33)</f>
        <v>3.125E-2</v>
      </c>
      <c r="V33" s="20">
        <f t="shared" ref="V33" si="51">IF(M33=0,"--",D33/M33)</f>
        <v>9.7402597402597407E-2</v>
      </c>
      <c r="W33" s="20">
        <f t="shared" ref="W33" si="52">IF(N33=0,"--",E33/N33)</f>
        <v>0.11857292759706191</v>
      </c>
      <c r="X33" s="20">
        <f t="shared" ref="X33" si="53">IF(O33=0,"--",F33/O33)</f>
        <v>0.11284046692607004</v>
      </c>
      <c r="Y33" s="20">
        <f t="shared" ref="Y33" si="54">IF(P33=0,"--",G33/P33)</f>
        <v>0.2</v>
      </c>
      <c r="Z33" s="20">
        <f t="shared" ref="Z33" si="55">IF(Q33=0,"--",H33/Q33)</f>
        <v>0.13591052759542913</v>
      </c>
      <c r="AA33" s="20">
        <f t="shared" ref="AA33" si="56">IF(R33=0,"--",I33/R33)</f>
        <v>1.2</v>
      </c>
      <c r="AB33" s="20">
        <f t="shared" ref="AB33" si="57">IF(S33=0,"--",J33/S33)</f>
        <v>0</v>
      </c>
      <c r="AC33" s="20">
        <f t="shared" ref="AC33" si="58">IF(T33=0,"--",K33/T33)</f>
        <v>0.10976882923191648</v>
      </c>
    </row>
    <row r="34" spans="1:29" s="13" customFormat="1">
      <c r="A34" s="14"/>
      <c r="B34" s="8"/>
      <c r="C34" s="19"/>
      <c r="D34" s="19"/>
      <c r="E34" s="19"/>
      <c r="F34" s="19"/>
      <c r="G34" s="19"/>
      <c r="H34" s="19"/>
      <c r="I34" s="19"/>
      <c r="J34" s="19"/>
      <c r="K34" s="19"/>
      <c r="L34" s="22"/>
      <c r="M34" s="22"/>
      <c r="N34" s="22"/>
      <c r="O34" s="22"/>
      <c r="P34" s="22"/>
      <c r="Q34" s="22"/>
      <c r="R34" s="22"/>
      <c r="S34" s="22"/>
      <c r="T34" s="22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s="13" customFormat="1">
      <c r="A35" s="13">
        <v>50601</v>
      </c>
      <c r="B35" s="13" t="s">
        <v>82</v>
      </c>
      <c r="C35" s="19"/>
      <c r="D35" s="19"/>
      <c r="E35" s="19"/>
      <c r="F35" s="19"/>
      <c r="G35" s="19"/>
      <c r="H35" s="19"/>
      <c r="I35" s="19"/>
      <c r="J35" s="19"/>
      <c r="K35" s="19"/>
      <c r="L35" s="22"/>
      <c r="M35" s="22"/>
      <c r="N35" s="22"/>
      <c r="O35" s="22"/>
      <c r="P35" s="22"/>
      <c r="Q35" s="22"/>
      <c r="R35" s="22"/>
      <c r="S35" s="22"/>
      <c r="T35" s="22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>
      <c r="A36" s="7">
        <v>230</v>
      </c>
      <c r="B36" s="8" t="s">
        <v>26</v>
      </c>
      <c r="C36" s="21">
        <v>1</v>
      </c>
      <c r="D36" s="21">
        <v>2</v>
      </c>
      <c r="E36" s="21">
        <v>9</v>
      </c>
      <c r="F36" s="21">
        <v>39</v>
      </c>
      <c r="G36" s="21">
        <v>0</v>
      </c>
      <c r="H36" s="21">
        <v>508</v>
      </c>
      <c r="I36" s="21">
        <v>18</v>
      </c>
      <c r="J36" s="21">
        <v>0</v>
      </c>
      <c r="K36" s="21">
        <v>577</v>
      </c>
      <c r="L36" s="22"/>
      <c r="M36" s="22"/>
      <c r="N36" s="22"/>
      <c r="O36" s="22"/>
      <c r="P36" s="22"/>
      <c r="Q36" s="22"/>
      <c r="R36" s="22"/>
      <c r="S36" s="22"/>
      <c r="T36" s="22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s="13" customFormat="1">
      <c r="A37" s="14"/>
      <c r="B37" s="8" t="s">
        <v>3</v>
      </c>
      <c r="C37" s="19">
        <f>SUM(C36)</f>
        <v>1</v>
      </c>
      <c r="D37" s="19">
        <f t="shared" ref="D37" si="59">SUM(D36)</f>
        <v>2</v>
      </c>
      <c r="E37" s="19">
        <f t="shared" ref="E37" si="60">SUM(E36)</f>
        <v>9</v>
      </c>
      <c r="F37" s="19">
        <f t="shared" ref="F37" si="61">SUM(F36)</f>
        <v>39</v>
      </c>
      <c r="G37" s="19">
        <f t="shared" ref="G37" si="62">SUM(G36)</f>
        <v>0</v>
      </c>
      <c r="H37" s="19">
        <f t="shared" ref="H37" si="63">SUM(H36)</f>
        <v>508</v>
      </c>
      <c r="I37" s="19">
        <f t="shared" ref="I37" si="64">SUM(I36)</f>
        <v>18</v>
      </c>
      <c r="J37" s="19">
        <f t="shared" ref="J37" si="65">SUM(J36)</f>
        <v>0</v>
      </c>
      <c r="K37" s="19">
        <f t="shared" ref="K37" si="66">SUM(K36)</f>
        <v>577</v>
      </c>
      <c r="L37" s="22">
        <v>3</v>
      </c>
      <c r="M37" s="22">
        <v>12</v>
      </c>
      <c r="N37" s="22">
        <v>36</v>
      </c>
      <c r="O37" s="22">
        <v>95</v>
      </c>
      <c r="P37" s="22">
        <v>0</v>
      </c>
      <c r="Q37" s="22">
        <v>1182</v>
      </c>
      <c r="R37" s="22">
        <v>71</v>
      </c>
      <c r="S37" s="22">
        <v>27</v>
      </c>
      <c r="T37" s="22">
        <v>1426</v>
      </c>
      <c r="U37" s="20">
        <f>IF(L37=0,"--",C37/L37)</f>
        <v>0.33333333333333331</v>
      </c>
      <c r="V37" s="20">
        <f t="shared" ref="V37" si="67">IF(M37=0,"--",D37/M37)</f>
        <v>0.16666666666666666</v>
      </c>
      <c r="W37" s="20">
        <f t="shared" ref="W37" si="68">IF(N37=0,"--",E37/N37)</f>
        <v>0.25</v>
      </c>
      <c r="X37" s="20">
        <f t="shared" ref="X37" si="69">IF(O37=0,"--",F37/O37)</f>
        <v>0.41052631578947368</v>
      </c>
      <c r="Y37" s="20" t="str">
        <f t="shared" ref="Y37" si="70">IF(P37=0,"--",G37/P37)</f>
        <v>--</v>
      </c>
      <c r="Z37" s="20">
        <f t="shared" ref="Z37" si="71">IF(Q37=0,"--",H37/Q37)</f>
        <v>0.42978003384094754</v>
      </c>
      <c r="AA37" s="20">
        <f t="shared" ref="AA37" si="72">IF(R37=0,"--",I37/R37)</f>
        <v>0.25352112676056338</v>
      </c>
      <c r="AB37" s="20">
        <f t="shared" ref="AB37" si="73">IF(S37=0,"--",J37/S37)</f>
        <v>0</v>
      </c>
      <c r="AC37" s="20">
        <f t="shared" ref="AC37" si="74">IF(T37=0,"--",K37/T37)</f>
        <v>0.40462833099579243</v>
      </c>
    </row>
    <row r="38" spans="1:29" s="13" customFormat="1">
      <c r="A38" s="14"/>
      <c r="B38" s="8"/>
      <c r="C38" s="19"/>
      <c r="D38" s="19"/>
      <c r="E38" s="19"/>
      <c r="F38" s="19"/>
      <c r="G38" s="19"/>
      <c r="H38" s="19"/>
      <c r="I38" s="19"/>
      <c r="J38" s="19"/>
      <c r="K38" s="19"/>
      <c r="L38" s="22"/>
      <c r="M38" s="22"/>
      <c r="N38" s="22"/>
      <c r="O38" s="22"/>
      <c r="P38" s="22"/>
      <c r="Q38" s="22"/>
      <c r="R38" s="22"/>
      <c r="S38" s="22"/>
      <c r="T38" s="22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s="13" customFormat="1">
      <c r="A39" s="13">
        <v>50701</v>
      </c>
      <c r="B39" s="13" t="s">
        <v>83</v>
      </c>
      <c r="C39" s="19"/>
      <c r="D39" s="19"/>
      <c r="E39" s="19"/>
      <c r="F39" s="19"/>
      <c r="G39" s="19"/>
      <c r="H39" s="19"/>
      <c r="I39" s="19"/>
      <c r="J39" s="19"/>
      <c r="K39" s="19"/>
      <c r="L39" s="22"/>
      <c r="M39" s="22"/>
      <c r="N39" s="22"/>
      <c r="O39" s="22"/>
      <c r="P39" s="22"/>
      <c r="Q39" s="22"/>
      <c r="R39" s="22"/>
      <c r="S39" s="22"/>
      <c r="T39" s="22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>
      <c r="A40" s="7">
        <v>400</v>
      </c>
      <c r="B40" s="8" t="s">
        <v>41</v>
      </c>
      <c r="C40" s="21">
        <v>0</v>
      </c>
      <c r="D40" s="21">
        <v>0</v>
      </c>
      <c r="E40" s="21">
        <v>28</v>
      </c>
      <c r="F40" s="21">
        <v>5</v>
      </c>
      <c r="G40" s="21">
        <v>0</v>
      </c>
      <c r="H40" s="21">
        <v>199</v>
      </c>
      <c r="I40" s="21">
        <v>5</v>
      </c>
      <c r="J40" s="21">
        <v>0</v>
      </c>
      <c r="K40" s="21">
        <v>237</v>
      </c>
      <c r="L40" s="22"/>
      <c r="M40" s="22"/>
      <c r="N40" s="22"/>
      <c r="O40" s="22"/>
      <c r="P40" s="22"/>
      <c r="Q40" s="22"/>
      <c r="R40" s="22"/>
      <c r="S40" s="22"/>
      <c r="T40" s="22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s="13" customFormat="1">
      <c r="A41" s="14"/>
      <c r="B41" s="8" t="s">
        <v>3</v>
      </c>
      <c r="C41" s="19">
        <f>SUM(C40)</f>
        <v>0</v>
      </c>
      <c r="D41" s="19">
        <f t="shared" ref="D41" si="75">SUM(D40)</f>
        <v>0</v>
      </c>
      <c r="E41" s="19">
        <f t="shared" ref="E41" si="76">SUM(E40)</f>
        <v>28</v>
      </c>
      <c r="F41" s="19">
        <f t="shared" ref="F41" si="77">SUM(F40)</f>
        <v>5</v>
      </c>
      <c r="G41" s="19">
        <f t="shared" ref="G41" si="78">SUM(G40)</f>
        <v>0</v>
      </c>
      <c r="H41" s="19">
        <f t="shared" ref="H41" si="79">SUM(H40)</f>
        <v>199</v>
      </c>
      <c r="I41" s="19">
        <f t="shared" ref="I41" si="80">SUM(I40)</f>
        <v>5</v>
      </c>
      <c r="J41" s="19">
        <f t="shared" ref="J41" si="81">SUM(J40)</f>
        <v>0</v>
      </c>
      <c r="K41" s="19">
        <f t="shared" ref="K41" si="82">SUM(K40)</f>
        <v>237</v>
      </c>
      <c r="L41" s="22">
        <v>6</v>
      </c>
      <c r="M41" s="22">
        <v>16</v>
      </c>
      <c r="N41" s="22">
        <v>418</v>
      </c>
      <c r="O41" s="22">
        <v>112</v>
      </c>
      <c r="P41" s="22">
        <v>2</v>
      </c>
      <c r="Q41" s="22">
        <v>1672</v>
      </c>
      <c r="R41" s="22">
        <v>2</v>
      </c>
      <c r="S41" s="22">
        <v>193</v>
      </c>
      <c r="T41" s="22">
        <v>2421</v>
      </c>
      <c r="U41" s="20">
        <f>IF(L41=0,"--",C41/L41)</f>
        <v>0</v>
      </c>
      <c r="V41" s="20">
        <f t="shared" ref="V41" si="83">IF(M41=0,"--",D41/M41)</f>
        <v>0</v>
      </c>
      <c r="W41" s="20">
        <f t="shared" ref="W41" si="84">IF(N41=0,"--",E41/N41)</f>
        <v>6.6985645933014357E-2</v>
      </c>
      <c r="X41" s="20">
        <f t="shared" ref="X41" si="85">IF(O41=0,"--",F41/O41)</f>
        <v>4.4642857142857144E-2</v>
      </c>
      <c r="Y41" s="20">
        <f t="shared" ref="Y41" si="86">IF(P41=0,"--",G41/P41)</f>
        <v>0</v>
      </c>
      <c r="Z41" s="20">
        <f t="shared" ref="Z41" si="87">IF(Q41=0,"--",H41/Q41)</f>
        <v>0.11901913875598086</v>
      </c>
      <c r="AA41" s="20">
        <f t="shared" ref="AA41" si="88">IF(R41=0,"--",I41/R41)</f>
        <v>2.5</v>
      </c>
      <c r="AB41" s="20">
        <f t="shared" ref="AB41" si="89">IF(S41=0,"--",J41/S41)</f>
        <v>0</v>
      </c>
      <c r="AC41" s="20">
        <f t="shared" ref="AC41" si="90">IF(T41=0,"--",K41/T41)</f>
        <v>9.7893432465923177E-2</v>
      </c>
    </row>
    <row r="42" spans="1:29" s="13" customFormat="1">
      <c r="A42" s="14"/>
      <c r="B42" s="8"/>
      <c r="C42" s="19"/>
      <c r="D42" s="19"/>
      <c r="E42" s="19"/>
      <c r="F42" s="19"/>
      <c r="G42" s="19"/>
      <c r="H42" s="19"/>
      <c r="I42" s="19"/>
      <c r="J42" s="19"/>
      <c r="K42" s="19"/>
      <c r="L42" s="22"/>
      <c r="M42" s="22"/>
      <c r="N42" s="22"/>
      <c r="O42" s="22"/>
      <c r="P42" s="22"/>
      <c r="Q42" s="22"/>
      <c r="R42" s="22"/>
      <c r="S42" s="22"/>
      <c r="T42" s="22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s="13" customFormat="1">
      <c r="A43" s="13">
        <v>50800</v>
      </c>
      <c r="B43" s="13" t="s">
        <v>114</v>
      </c>
      <c r="C43" s="19"/>
      <c r="D43" s="19"/>
      <c r="E43" s="19"/>
      <c r="F43" s="19"/>
      <c r="G43" s="19"/>
      <c r="H43" s="19"/>
      <c r="I43" s="19"/>
      <c r="J43" s="19"/>
      <c r="K43" s="19"/>
      <c r="L43" s="22"/>
      <c r="M43" s="22"/>
      <c r="N43" s="22"/>
      <c r="O43" s="22"/>
      <c r="P43" s="22"/>
      <c r="Q43" s="22"/>
      <c r="R43" s="22"/>
      <c r="S43" s="22"/>
      <c r="T43" s="22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>
      <c r="A44" s="7">
        <v>10</v>
      </c>
      <c r="B44" s="8" t="s">
        <v>4</v>
      </c>
      <c r="C44" s="21">
        <v>9</v>
      </c>
      <c r="D44" s="21">
        <v>111</v>
      </c>
      <c r="E44" s="21">
        <v>2124</v>
      </c>
      <c r="F44" s="21">
        <v>1514</v>
      </c>
      <c r="G44" s="21">
        <v>3</v>
      </c>
      <c r="H44" s="21">
        <v>259</v>
      </c>
      <c r="I44" s="21">
        <v>27</v>
      </c>
      <c r="J44" s="21">
        <v>0</v>
      </c>
      <c r="K44" s="21">
        <v>4047</v>
      </c>
      <c r="L44" s="22"/>
      <c r="M44" s="22"/>
      <c r="N44" s="22"/>
      <c r="O44" s="22"/>
      <c r="P44" s="22"/>
      <c r="Q44" s="22"/>
      <c r="R44" s="22"/>
      <c r="S44" s="22"/>
      <c r="T44" s="22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s="13" customFormat="1">
      <c r="A45" s="14"/>
      <c r="B45" s="8" t="s">
        <v>3</v>
      </c>
      <c r="C45" s="19">
        <f>SUM(C44)</f>
        <v>9</v>
      </c>
      <c r="D45" s="19">
        <f t="shared" ref="D45" si="91">SUM(D44)</f>
        <v>111</v>
      </c>
      <c r="E45" s="19">
        <f t="shared" ref="E45" si="92">SUM(E44)</f>
        <v>2124</v>
      </c>
      <c r="F45" s="19">
        <f t="shared" ref="F45" si="93">SUM(F44)</f>
        <v>1514</v>
      </c>
      <c r="G45" s="19">
        <f t="shared" ref="G45" si="94">SUM(G44)</f>
        <v>3</v>
      </c>
      <c r="H45" s="19">
        <f t="shared" ref="H45" si="95">SUM(H44)</f>
        <v>259</v>
      </c>
      <c r="I45" s="19">
        <f t="shared" ref="I45" si="96">SUM(I44)</f>
        <v>27</v>
      </c>
      <c r="J45" s="19">
        <f t="shared" ref="J45" si="97">SUM(J44)</f>
        <v>0</v>
      </c>
      <c r="K45" s="19">
        <f t="shared" ref="K45" si="98">SUM(K44)</f>
        <v>4047</v>
      </c>
      <c r="L45" s="15">
        <v>42</v>
      </c>
      <c r="M45" s="15">
        <v>1369</v>
      </c>
      <c r="N45" s="15">
        <v>4033</v>
      </c>
      <c r="O45" s="15">
        <v>2008</v>
      </c>
      <c r="P45" s="15">
        <v>11</v>
      </c>
      <c r="Q45" s="15">
        <v>2442</v>
      </c>
      <c r="R45" s="15">
        <v>27</v>
      </c>
      <c r="S45" s="15">
        <v>427</v>
      </c>
      <c r="T45" s="15">
        <v>10359</v>
      </c>
      <c r="U45" s="20">
        <f>IF(L45=0,"--",C45/L45)</f>
        <v>0.21428571428571427</v>
      </c>
      <c r="V45" s="20">
        <f t="shared" ref="V45" si="99">IF(M45=0,"--",D45/M45)</f>
        <v>8.1081081081081086E-2</v>
      </c>
      <c r="W45" s="20">
        <f t="shared" ref="W45" si="100">IF(N45=0,"--",E45/N45)</f>
        <v>0.52665509546243494</v>
      </c>
      <c r="X45" s="20">
        <f t="shared" ref="X45" si="101">IF(O45=0,"--",F45/O45)</f>
        <v>0.75398406374501992</v>
      </c>
      <c r="Y45" s="20">
        <f t="shared" ref="Y45" si="102">IF(P45=0,"--",G45/P45)</f>
        <v>0.27272727272727271</v>
      </c>
      <c r="Z45" s="20">
        <f t="shared" ref="Z45" si="103">IF(Q45=0,"--",H45/Q45)</f>
        <v>0.10606060606060606</v>
      </c>
      <c r="AA45" s="20">
        <f t="shared" ref="AA45" si="104">IF(R45=0,"--",I45/R45)</f>
        <v>1</v>
      </c>
      <c r="AB45" s="20">
        <f t="shared" ref="AB45" si="105">IF(S45=0,"--",J45/S45)</f>
        <v>0</v>
      </c>
      <c r="AC45" s="20">
        <f t="shared" ref="AC45" si="106">IF(T45=0,"--",K45/T45)</f>
        <v>0.39067477555748625</v>
      </c>
    </row>
    <row r="46" spans="1:29" s="13" customFormat="1">
      <c r="A46" s="14"/>
      <c r="B46" s="8"/>
      <c r="C46" s="19"/>
      <c r="D46" s="19"/>
      <c r="E46" s="19"/>
      <c r="F46" s="19"/>
      <c r="G46" s="19"/>
      <c r="H46" s="19"/>
      <c r="I46" s="19"/>
      <c r="J46" s="19"/>
      <c r="K46" s="19"/>
      <c r="L46" s="15"/>
      <c r="M46" s="15"/>
      <c r="N46" s="15"/>
      <c r="O46" s="15"/>
      <c r="P46" s="15"/>
      <c r="Q46" s="15"/>
      <c r="R46" s="15"/>
      <c r="S46" s="15"/>
      <c r="T46" s="15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s="13" customFormat="1">
      <c r="A47" s="13">
        <v>50901</v>
      </c>
      <c r="B47" s="13" t="s">
        <v>84</v>
      </c>
      <c r="C47" s="19"/>
      <c r="D47" s="19"/>
      <c r="E47" s="19"/>
      <c r="F47" s="19"/>
      <c r="G47" s="19"/>
      <c r="H47" s="19"/>
      <c r="I47" s="19"/>
      <c r="J47" s="19"/>
      <c r="K47" s="19"/>
      <c r="L47" s="15"/>
      <c r="M47" s="15"/>
      <c r="N47" s="15"/>
      <c r="O47" s="15"/>
      <c r="P47" s="15"/>
      <c r="Q47" s="15"/>
      <c r="R47" s="15"/>
      <c r="S47" s="15"/>
      <c r="T47" s="15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>
      <c r="A48" s="7">
        <v>110</v>
      </c>
      <c r="B48" s="8" t="s">
        <v>15</v>
      </c>
      <c r="C48" s="21">
        <v>8</v>
      </c>
      <c r="D48" s="21">
        <v>122</v>
      </c>
      <c r="E48" s="21">
        <v>87</v>
      </c>
      <c r="F48" s="21">
        <v>499</v>
      </c>
      <c r="G48" s="21">
        <v>4</v>
      </c>
      <c r="H48" s="21">
        <v>906</v>
      </c>
      <c r="I48" s="21">
        <v>24</v>
      </c>
      <c r="J48" s="21">
        <v>0</v>
      </c>
      <c r="K48" s="21">
        <v>1650</v>
      </c>
      <c r="L48" s="15"/>
      <c r="M48" s="15"/>
      <c r="N48" s="15"/>
      <c r="O48" s="15"/>
      <c r="P48" s="15"/>
      <c r="Q48" s="15"/>
      <c r="R48" s="15"/>
      <c r="S48" s="15"/>
      <c r="T48" s="15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s="13" customFormat="1">
      <c r="A49" s="14"/>
      <c r="B49" s="8" t="s">
        <v>3</v>
      </c>
      <c r="C49" s="19">
        <f>SUM(C48)</f>
        <v>8</v>
      </c>
      <c r="D49" s="19">
        <f t="shared" ref="D49" si="107">SUM(D48)</f>
        <v>122</v>
      </c>
      <c r="E49" s="19">
        <f t="shared" ref="E49" si="108">SUM(E48)</f>
        <v>87</v>
      </c>
      <c r="F49" s="19">
        <f t="shared" ref="F49" si="109">SUM(F48)</f>
        <v>499</v>
      </c>
      <c r="G49" s="19">
        <f t="shared" ref="G49" si="110">SUM(G48)</f>
        <v>4</v>
      </c>
      <c r="H49" s="19">
        <f t="shared" ref="H49" si="111">SUM(H48)</f>
        <v>906</v>
      </c>
      <c r="I49" s="19">
        <f t="shared" ref="I49" si="112">SUM(I48)</f>
        <v>24</v>
      </c>
      <c r="J49" s="19">
        <f t="shared" ref="J49" si="113">SUM(J48)</f>
        <v>0</v>
      </c>
      <c r="K49" s="19">
        <f t="shared" ref="K49" si="114">SUM(K48)</f>
        <v>1650</v>
      </c>
      <c r="L49" s="22">
        <v>13</v>
      </c>
      <c r="M49" s="22">
        <v>304</v>
      </c>
      <c r="N49" s="22">
        <v>399</v>
      </c>
      <c r="O49" s="22">
        <v>985</v>
      </c>
      <c r="P49" s="22">
        <v>2</v>
      </c>
      <c r="Q49" s="22">
        <v>3009</v>
      </c>
      <c r="R49" s="22">
        <v>148</v>
      </c>
      <c r="S49" s="22">
        <v>173</v>
      </c>
      <c r="T49" s="22">
        <v>5033</v>
      </c>
      <c r="U49" s="20">
        <f>IF(L49=0,"--",C49/L49)</f>
        <v>0.61538461538461542</v>
      </c>
      <c r="V49" s="20">
        <f t="shared" ref="V49" si="115">IF(M49=0,"--",D49/M49)</f>
        <v>0.40131578947368424</v>
      </c>
      <c r="W49" s="20">
        <f t="shared" ref="W49" si="116">IF(N49=0,"--",E49/N49)</f>
        <v>0.21804511278195488</v>
      </c>
      <c r="X49" s="20">
        <f t="shared" ref="X49" si="117">IF(O49=0,"--",F49/O49)</f>
        <v>0.50659898477157361</v>
      </c>
      <c r="Y49" s="20">
        <f t="shared" ref="Y49" si="118">IF(P49=0,"--",G49/P49)</f>
        <v>2</v>
      </c>
      <c r="Z49" s="20">
        <f t="shared" ref="Z49" si="119">IF(Q49=0,"--",H49/Q49)</f>
        <v>0.30109670987038883</v>
      </c>
      <c r="AA49" s="20">
        <f t="shared" ref="AA49" si="120">IF(R49=0,"--",I49/R49)</f>
        <v>0.16216216216216217</v>
      </c>
      <c r="AB49" s="20">
        <f t="shared" ref="AB49" si="121">IF(S49=0,"--",J49/S49)</f>
        <v>0</v>
      </c>
      <c r="AC49" s="20">
        <f t="shared" ref="AC49" si="122">IF(T49=0,"--",K49/T49)</f>
        <v>0.32783628054838071</v>
      </c>
    </row>
    <row r="50" spans="1:29" s="13" customFormat="1">
      <c r="A50" s="14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22"/>
      <c r="M50" s="22"/>
      <c r="N50" s="22"/>
      <c r="O50" s="22"/>
      <c r="P50" s="22"/>
      <c r="Q50" s="22"/>
      <c r="R50" s="22"/>
      <c r="S50" s="22"/>
      <c r="T50" s="22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s="13" customFormat="1">
      <c r="A51" s="13">
        <v>51001</v>
      </c>
      <c r="B51" s="13" t="s">
        <v>85</v>
      </c>
      <c r="C51" s="19"/>
      <c r="D51" s="19"/>
      <c r="E51" s="19"/>
      <c r="F51" s="19"/>
      <c r="G51" s="19"/>
      <c r="H51" s="19"/>
      <c r="I51" s="19"/>
      <c r="J51" s="19"/>
      <c r="K51" s="19"/>
      <c r="L51" s="22"/>
      <c r="M51" s="22"/>
      <c r="N51" s="22"/>
      <c r="O51" s="22"/>
      <c r="P51" s="22"/>
      <c r="Q51" s="22"/>
      <c r="R51" s="22"/>
      <c r="S51" s="22"/>
      <c r="T51" s="22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>
      <c r="A52" s="7">
        <v>65</v>
      </c>
      <c r="B52" s="8" t="s">
        <v>10</v>
      </c>
      <c r="C52" s="21">
        <v>3</v>
      </c>
      <c r="D52" s="21">
        <v>16</v>
      </c>
      <c r="E52" s="21">
        <v>485</v>
      </c>
      <c r="F52" s="21">
        <v>95</v>
      </c>
      <c r="G52" s="21">
        <v>1</v>
      </c>
      <c r="H52" s="21">
        <v>214</v>
      </c>
      <c r="I52" s="21">
        <v>16</v>
      </c>
      <c r="J52" s="21">
        <v>0</v>
      </c>
      <c r="K52" s="21">
        <v>830</v>
      </c>
      <c r="L52" s="22"/>
      <c r="M52" s="22"/>
      <c r="N52" s="22"/>
      <c r="O52" s="22"/>
      <c r="P52" s="22"/>
      <c r="Q52" s="22"/>
      <c r="R52" s="22"/>
      <c r="S52" s="22"/>
      <c r="T52" s="22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s="13" customFormat="1">
      <c r="A53" s="14"/>
      <c r="B53" s="8" t="s">
        <v>3</v>
      </c>
      <c r="C53" s="19">
        <f>SUM(C52)</f>
        <v>3</v>
      </c>
      <c r="D53" s="19">
        <f t="shared" ref="D53" si="123">SUM(D52)</f>
        <v>16</v>
      </c>
      <c r="E53" s="19">
        <f t="shared" ref="E53" si="124">SUM(E52)</f>
        <v>485</v>
      </c>
      <c r="F53" s="19">
        <f t="shared" ref="F53" si="125">SUM(F52)</f>
        <v>95</v>
      </c>
      <c r="G53" s="19">
        <f t="shared" ref="G53" si="126">SUM(G52)</f>
        <v>1</v>
      </c>
      <c r="H53" s="19">
        <f t="shared" ref="H53" si="127">SUM(H52)</f>
        <v>214</v>
      </c>
      <c r="I53" s="19">
        <f t="shared" ref="I53" si="128">SUM(I52)</f>
        <v>16</v>
      </c>
      <c r="J53" s="19">
        <f t="shared" ref="J53" si="129">SUM(J52)</f>
        <v>0</v>
      </c>
      <c r="K53" s="19">
        <f t="shared" ref="K53" si="130">SUM(K52)</f>
        <v>830</v>
      </c>
      <c r="L53" s="22">
        <v>408</v>
      </c>
      <c r="M53" s="22">
        <v>48</v>
      </c>
      <c r="N53" s="22">
        <v>5730</v>
      </c>
      <c r="O53" s="22">
        <v>232</v>
      </c>
      <c r="P53" s="22">
        <v>1</v>
      </c>
      <c r="Q53" s="22">
        <v>1745</v>
      </c>
      <c r="R53" s="22">
        <v>131</v>
      </c>
      <c r="S53" s="22">
        <v>139</v>
      </c>
      <c r="T53" s="22">
        <v>8434</v>
      </c>
      <c r="U53" s="20">
        <f>IF(L53=0,"--",C53/L53)</f>
        <v>7.3529411764705881E-3</v>
      </c>
      <c r="V53" s="20">
        <f t="shared" ref="V53" si="131">IF(M53=0,"--",D53/M53)</f>
        <v>0.33333333333333331</v>
      </c>
      <c r="W53" s="20">
        <f t="shared" ref="W53" si="132">IF(N53=0,"--",E53/N53)</f>
        <v>8.464223385689354E-2</v>
      </c>
      <c r="X53" s="20">
        <f t="shared" ref="X53" si="133">IF(O53=0,"--",F53/O53)</f>
        <v>0.40948275862068967</v>
      </c>
      <c r="Y53" s="20">
        <f t="shared" ref="Y53" si="134">IF(P53=0,"--",G53/P53)</f>
        <v>1</v>
      </c>
      <c r="Z53" s="20">
        <f t="shared" ref="Z53" si="135">IF(Q53=0,"--",H53/Q53)</f>
        <v>0.12263610315186246</v>
      </c>
      <c r="AA53" s="20">
        <f t="shared" ref="AA53" si="136">IF(R53=0,"--",I53/R53)</f>
        <v>0.12213740458015267</v>
      </c>
      <c r="AB53" s="20">
        <f t="shared" ref="AB53" si="137">IF(S53=0,"--",J53/S53)</f>
        <v>0</v>
      </c>
      <c r="AC53" s="20">
        <f t="shared" ref="AC53" si="138">IF(T53=0,"--",K53/T53)</f>
        <v>9.8411192791083707E-2</v>
      </c>
    </row>
    <row r="54" spans="1:29" s="13" customFormat="1">
      <c r="A54" s="14"/>
      <c r="B54" s="8"/>
      <c r="C54" s="19"/>
      <c r="D54" s="19"/>
      <c r="E54" s="19"/>
      <c r="F54" s="19"/>
      <c r="G54" s="19"/>
      <c r="H54" s="19"/>
      <c r="I54" s="19"/>
      <c r="J54" s="19"/>
      <c r="K54" s="19"/>
      <c r="L54" s="22"/>
      <c r="M54" s="22"/>
      <c r="N54" s="22"/>
      <c r="O54" s="22"/>
      <c r="P54" s="22"/>
      <c r="Q54" s="22"/>
      <c r="R54" s="22"/>
      <c r="S54" s="22"/>
      <c r="T54" s="22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s="13" customFormat="1">
      <c r="A55" s="13">
        <v>51101</v>
      </c>
      <c r="B55" s="13" t="s">
        <v>86</v>
      </c>
      <c r="C55" s="19"/>
      <c r="D55" s="19"/>
      <c r="E55" s="19"/>
      <c r="F55" s="19"/>
      <c r="G55" s="19"/>
      <c r="H55" s="19"/>
      <c r="I55" s="19"/>
      <c r="J55" s="19"/>
      <c r="K55" s="19"/>
      <c r="L55" s="22"/>
      <c r="M55" s="22"/>
      <c r="N55" s="22"/>
      <c r="O55" s="22"/>
      <c r="P55" s="22"/>
      <c r="Q55" s="22"/>
      <c r="R55" s="22"/>
      <c r="S55" s="22"/>
      <c r="T55" s="22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>
      <c r="A56" s="7">
        <v>150</v>
      </c>
      <c r="B56" s="8" t="s">
        <v>19</v>
      </c>
      <c r="C56" s="21">
        <v>1</v>
      </c>
      <c r="D56" s="21">
        <v>15</v>
      </c>
      <c r="E56" s="21">
        <v>79</v>
      </c>
      <c r="F56" s="21">
        <v>84</v>
      </c>
      <c r="G56" s="21">
        <v>0</v>
      </c>
      <c r="H56" s="21">
        <v>622</v>
      </c>
      <c r="I56" s="21">
        <v>9</v>
      </c>
      <c r="J56" s="21">
        <v>0</v>
      </c>
      <c r="K56" s="21">
        <v>810</v>
      </c>
      <c r="L56" s="22"/>
      <c r="M56" s="22"/>
      <c r="N56" s="22"/>
      <c r="O56" s="22"/>
      <c r="P56" s="22"/>
      <c r="Q56" s="22"/>
      <c r="R56" s="22"/>
      <c r="S56" s="22"/>
      <c r="T56" s="22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s="13" customFormat="1">
      <c r="A57" s="14"/>
      <c r="B57" s="8" t="s">
        <v>3</v>
      </c>
      <c r="C57" s="19">
        <f>SUM(C56)</f>
        <v>1</v>
      </c>
      <c r="D57" s="19">
        <f t="shared" ref="D57" si="139">SUM(D56)</f>
        <v>15</v>
      </c>
      <c r="E57" s="19">
        <f t="shared" ref="E57" si="140">SUM(E56)</f>
        <v>79</v>
      </c>
      <c r="F57" s="19">
        <f t="shared" ref="F57" si="141">SUM(F56)</f>
        <v>84</v>
      </c>
      <c r="G57" s="19">
        <f t="shared" ref="G57" si="142">SUM(G56)</f>
        <v>0</v>
      </c>
      <c r="H57" s="19">
        <f t="shared" ref="H57" si="143">SUM(H56)</f>
        <v>622</v>
      </c>
      <c r="I57" s="19">
        <f t="shared" ref="I57" si="144">SUM(I56)</f>
        <v>9</v>
      </c>
      <c r="J57" s="19">
        <f t="shared" ref="J57" si="145">SUM(J56)</f>
        <v>0</v>
      </c>
      <c r="K57" s="19">
        <f t="shared" ref="K57" si="146">SUM(K56)</f>
        <v>810</v>
      </c>
      <c r="L57" s="22">
        <v>18</v>
      </c>
      <c r="M57" s="22">
        <v>17</v>
      </c>
      <c r="N57" s="22">
        <v>263</v>
      </c>
      <c r="O57" s="22">
        <v>183</v>
      </c>
      <c r="P57" s="22">
        <v>2</v>
      </c>
      <c r="Q57" s="22">
        <v>1764</v>
      </c>
      <c r="R57" s="22">
        <v>65</v>
      </c>
      <c r="S57" s="22">
        <v>34</v>
      </c>
      <c r="T57" s="22">
        <v>2346</v>
      </c>
      <c r="U57" s="20">
        <f>IF(L57=0,"--",C57/L57)</f>
        <v>5.5555555555555552E-2</v>
      </c>
      <c r="V57" s="20">
        <f t="shared" ref="V57" si="147">IF(M57=0,"--",D57/M57)</f>
        <v>0.88235294117647056</v>
      </c>
      <c r="W57" s="20">
        <f t="shared" ref="W57" si="148">IF(N57=0,"--",E57/N57)</f>
        <v>0.30038022813688214</v>
      </c>
      <c r="X57" s="20">
        <f t="shared" ref="X57" si="149">IF(O57=0,"--",F57/O57)</f>
        <v>0.45901639344262296</v>
      </c>
      <c r="Y57" s="20">
        <f t="shared" ref="Y57" si="150">IF(P57=0,"--",G57/P57)</f>
        <v>0</v>
      </c>
      <c r="Z57" s="20">
        <f t="shared" ref="Z57" si="151">IF(Q57=0,"--",H57/Q57)</f>
        <v>0.35260770975056688</v>
      </c>
      <c r="AA57" s="20">
        <f t="shared" ref="AA57" si="152">IF(R57=0,"--",I57/R57)</f>
        <v>0.13846153846153847</v>
      </c>
      <c r="AB57" s="20">
        <f t="shared" ref="AB57" si="153">IF(S57=0,"--",J57/S57)</f>
        <v>0</v>
      </c>
      <c r="AC57" s="20">
        <f t="shared" ref="AC57" si="154">IF(T57=0,"--",K57/T57)</f>
        <v>0.34526854219948849</v>
      </c>
    </row>
    <row r="58" spans="1:29" s="13" customFormat="1">
      <c r="A58" s="14"/>
      <c r="B58" s="8"/>
      <c r="C58" s="19"/>
      <c r="D58" s="19"/>
      <c r="E58" s="19"/>
      <c r="F58" s="19"/>
      <c r="G58" s="19"/>
      <c r="H58" s="19"/>
      <c r="I58" s="19"/>
      <c r="J58" s="19"/>
      <c r="K58" s="19"/>
      <c r="L58" s="22"/>
      <c r="M58" s="22"/>
      <c r="N58" s="22"/>
      <c r="O58" s="22"/>
      <c r="P58" s="22"/>
      <c r="Q58" s="22"/>
      <c r="R58" s="22"/>
      <c r="S58" s="22"/>
      <c r="T58" s="22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s="13" customFormat="1">
      <c r="A59" s="13">
        <v>51201</v>
      </c>
      <c r="B59" s="13" t="s">
        <v>87</v>
      </c>
      <c r="C59" s="19"/>
      <c r="D59" s="19"/>
      <c r="E59" s="19"/>
      <c r="F59" s="19"/>
      <c r="G59" s="19"/>
      <c r="H59" s="19"/>
      <c r="I59" s="19"/>
      <c r="J59" s="19"/>
      <c r="K59" s="19"/>
      <c r="L59" s="22"/>
      <c r="M59" s="22"/>
      <c r="N59" s="22"/>
      <c r="O59" s="22"/>
      <c r="P59" s="22"/>
      <c r="Q59" s="22"/>
      <c r="R59" s="22"/>
      <c r="S59" s="22"/>
      <c r="T59" s="22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>
      <c r="A60" s="7">
        <v>70</v>
      </c>
      <c r="B60" s="8" t="s">
        <v>11</v>
      </c>
      <c r="C60" s="21">
        <v>4</v>
      </c>
      <c r="D60" s="21">
        <v>118</v>
      </c>
      <c r="E60" s="21">
        <v>76</v>
      </c>
      <c r="F60" s="21">
        <v>299</v>
      </c>
      <c r="G60" s="21">
        <v>0</v>
      </c>
      <c r="H60" s="21">
        <v>1114</v>
      </c>
      <c r="I60" s="21">
        <v>35</v>
      </c>
      <c r="J60" s="21">
        <v>0</v>
      </c>
      <c r="K60" s="21">
        <v>1646</v>
      </c>
      <c r="L60" s="22"/>
      <c r="M60" s="22"/>
      <c r="N60" s="22"/>
      <c r="O60" s="22"/>
      <c r="P60" s="22"/>
      <c r="Q60" s="22"/>
      <c r="R60" s="22"/>
      <c r="S60" s="22"/>
      <c r="T60" s="22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s="13" customFormat="1">
      <c r="A61" s="14"/>
      <c r="B61" s="8" t="s">
        <v>3</v>
      </c>
      <c r="C61" s="19">
        <f>SUM(C60)</f>
        <v>4</v>
      </c>
      <c r="D61" s="19">
        <f t="shared" ref="D61" si="155">SUM(D60)</f>
        <v>118</v>
      </c>
      <c r="E61" s="19">
        <f t="shared" ref="E61" si="156">SUM(E60)</f>
        <v>76</v>
      </c>
      <c r="F61" s="19">
        <f t="shared" ref="F61" si="157">SUM(F60)</f>
        <v>299</v>
      </c>
      <c r="G61" s="19">
        <f t="shared" ref="G61" si="158">SUM(G60)</f>
        <v>0</v>
      </c>
      <c r="H61" s="19">
        <f t="shared" ref="H61" si="159">SUM(H60)</f>
        <v>1114</v>
      </c>
      <c r="I61" s="19">
        <f t="shared" ref="I61" si="160">SUM(I60)</f>
        <v>35</v>
      </c>
      <c r="J61" s="19">
        <f t="shared" ref="J61" si="161">SUM(J60)</f>
        <v>0</v>
      </c>
      <c r="K61" s="19">
        <f t="shared" ref="K61" si="162">SUM(K60)</f>
        <v>1646</v>
      </c>
      <c r="L61" s="22">
        <v>14</v>
      </c>
      <c r="M61" s="22">
        <v>757</v>
      </c>
      <c r="N61" s="22">
        <v>568</v>
      </c>
      <c r="O61" s="22">
        <v>934</v>
      </c>
      <c r="P61" s="22">
        <v>30</v>
      </c>
      <c r="Q61" s="22">
        <v>5637</v>
      </c>
      <c r="R61" s="22">
        <v>365</v>
      </c>
      <c r="S61" s="22">
        <v>511</v>
      </c>
      <c r="T61" s="22">
        <v>8816</v>
      </c>
      <c r="U61" s="20">
        <f>IF(L61=0,"--",C61/L61)</f>
        <v>0.2857142857142857</v>
      </c>
      <c r="V61" s="20">
        <f t="shared" ref="V61" si="163">IF(M61=0,"--",D61/M61)</f>
        <v>0.15587846763540292</v>
      </c>
      <c r="W61" s="20">
        <f t="shared" ref="W61" si="164">IF(N61=0,"--",E61/N61)</f>
        <v>0.13380281690140844</v>
      </c>
      <c r="X61" s="20">
        <f t="shared" ref="X61" si="165">IF(O61=0,"--",F61/O61)</f>
        <v>0.32012847965738755</v>
      </c>
      <c r="Y61" s="20">
        <f t="shared" ref="Y61" si="166">IF(P61=0,"--",G61/P61)</f>
        <v>0</v>
      </c>
      <c r="Z61" s="20">
        <f t="shared" ref="Z61" si="167">IF(Q61=0,"--",H61/Q61)</f>
        <v>0.19762284903317368</v>
      </c>
      <c r="AA61" s="20">
        <f t="shared" ref="AA61" si="168">IF(R61=0,"--",I61/R61)</f>
        <v>9.5890410958904104E-2</v>
      </c>
      <c r="AB61" s="20">
        <f t="shared" ref="AB61" si="169">IF(S61=0,"--",J61/S61)</f>
        <v>0</v>
      </c>
      <c r="AC61" s="20">
        <f t="shared" ref="AC61" si="170">IF(T61=0,"--",K61/T61)</f>
        <v>0.18670598911070779</v>
      </c>
    </row>
    <row r="62" spans="1:29" s="13" customFormat="1">
      <c r="A62" s="14"/>
      <c r="B62" s="8"/>
      <c r="C62" s="19"/>
      <c r="D62" s="19"/>
      <c r="E62" s="19"/>
      <c r="F62" s="19"/>
      <c r="G62" s="19"/>
      <c r="H62" s="19"/>
      <c r="I62" s="19"/>
      <c r="J62" s="19"/>
      <c r="K62" s="19"/>
      <c r="L62" s="22"/>
      <c r="M62" s="22"/>
      <c r="N62" s="22"/>
      <c r="O62" s="22"/>
      <c r="P62" s="22"/>
      <c r="Q62" s="22"/>
      <c r="R62" s="22"/>
      <c r="S62" s="22"/>
      <c r="T62" s="22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s="13" customFormat="1">
      <c r="A63" s="13">
        <v>51301</v>
      </c>
      <c r="B63" s="13" t="s">
        <v>88</v>
      </c>
      <c r="C63" s="19"/>
      <c r="D63" s="19"/>
      <c r="E63" s="19"/>
      <c r="F63" s="19"/>
      <c r="G63" s="19"/>
      <c r="H63" s="19"/>
      <c r="I63" s="19"/>
      <c r="J63" s="19"/>
      <c r="K63" s="19"/>
      <c r="L63" s="22"/>
      <c r="M63" s="22"/>
      <c r="N63" s="22"/>
      <c r="O63" s="22"/>
      <c r="P63" s="22"/>
      <c r="Q63" s="22"/>
      <c r="R63" s="22"/>
      <c r="S63" s="22"/>
      <c r="T63" s="22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ht="15.75" customHeight="1">
      <c r="A64" s="7">
        <v>190</v>
      </c>
      <c r="B64" s="8" t="s">
        <v>23</v>
      </c>
      <c r="C64" s="21">
        <v>0</v>
      </c>
      <c r="D64" s="21">
        <v>4</v>
      </c>
      <c r="E64" s="21">
        <v>6</v>
      </c>
      <c r="F64" s="21">
        <v>60</v>
      </c>
      <c r="G64" s="21">
        <v>0</v>
      </c>
      <c r="H64" s="21">
        <v>485</v>
      </c>
      <c r="I64" s="21">
        <v>11</v>
      </c>
      <c r="J64" s="21">
        <v>0</v>
      </c>
      <c r="K64" s="21">
        <v>566</v>
      </c>
      <c r="L64" s="22"/>
      <c r="M64" s="22"/>
      <c r="N64" s="22"/>
      <c r="O64" s="22"/>
      <c r="P64" s="22"/>
      <c r="Q64" s="22"/>
      <c r="R64" s="22"/>
      <c r="S64" s="22"/>
      <c r="T64" s="22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s="13" customFormat="1" ht="15.75" customHeight="1">
      <c r="A65" s="14"/>
      <c r="B65" s="8" t="s">
        <v>3</v>
      </c>
      <c r="C65" s="19">
        <f>SUM(C64)</f>
        <v>0</v>
      </c>
      <c r="D65" s="19">
        <f t="shared" ref="D65" si="171">SUM(D64)</f>
        <v>4</v>
      </c>
      <c r="E65" s="19">
        <f t="shared" ref="E65" si="172">SUM(E64)</f>
        <v>6</v>
      </c>
      <c r="F65" s="19">
        <f t="shared" ref="F65" si="173">SUM(F64)</f>
        <v>60</v>
      </c>
      <c r="G65" s="19">
        <f t="shared" ref="G65" si="174">SUM(G64)</f>
        <v>0</v>
      </c>
      <c r="H65" s="19">
        <f t="shared" ref="H65" si="175">SUM(H64)</f>
        <v>485</v>
      </c>
      <c r="I65" s="19">
        <f t="shared" ref="I65" si="176">SUM(I64)</f>
        <v>11</v>
      </c>
      <c r="J65" s="19">
        <f t="shared" ref="J65" si="177">SUM(J64)</f>
        <v>0</v>
      </c>
      <c r="K65" s="19">
        <f t="shared" ref="K65" si="178">SUM(K64)</f>
        <v>566</v>
      </c>
      <c r="L65" s="22">
        <v>8</v>
      </c>
      <c r="M65" s="22">
        <v>30</v>
      </c>
      <c r="N65" s="22">
        <v>345</v>
      </c>
      <c r="O65" s="22">
        <v>219</v>
      </c>
      <c r="P65" s="22">
        <v>0</v>
      </c>
      <c r="Q65" s="22">
        <v>2785</v>
      </c>
      <c r="R65" s="22">
        <v>31</v>
      </c>
      <c r="S65" s="22">
        <v>145</v>
      </c>
      <c r="T65" s="22">
        <v>3563</v>
      </c>
      <c r="U65" s="20">
        <f>IF(L65=0,"--",C65/L65)</f>
        <v>0</v>
      </c>
      <c r="V65" s="20">
        <f t="shared" ref="V65" si="179">IF(M65=0,"--",D65/M65)</f>
        <v>0.13333333333333333</v>
      </c>
      <c r="W65" s="20">
        <f t="shared" ref="W65" si="180">IF(N65=0,"--",E65/N65)</f>
        <v>1.7391304347826087E-2</v>
      </c>
      <c r="X65" s="20">
        <f t="shared" ref="X65" si="181">IF(O65=0,"--",F65/O65)</f>
        <v>0.27397260273972601</v>
      </c>
      <c r="Y65" s="20" t="str">
        <f t="shared" ref="Y65" si="182">IF(P65=0,"--",G65/P65)</f>
        <v>--</v>
      </c>
      <c r="Z65" s="20">
        <f t="shared" ref="Z65" si="183">IF(Q65=0,"--",H65/Q65)</f>
        <v>0.1741472172351885</v>
      </c>
      <c r="AA65" s="20">
        <f t="shared" ref="AA65" si="184">IF(R65=0,"--",I65/R65)</f>
        <v>0.35483870967741937</v>
      </c>
      <c r="AB65" s="20">
        <f t="shared" ref="AB65" si="185">IF(S65=0,"--",J65/S65)</f>
        <v>0</v>
      </c>
      <c r="AC65" s="20">
        <f t="shared" ref="AC65" si="186">IF(T65=0,"--",K65/T65)</f>
        <v>0.15885489755823745</v>
      </c>
    </row>
    <row r="66" spans="1:29" s="13" customFormat="1" ht="15.75" customHeight="1">
      <c r="A66" s="14"/>
      <c r="B66" s="8"/>
      <c r="C66" s="19"/>
      <c r="D66" s="19"/>
      <c r="E66" s="19"/>
      <c r="F66" s="19"/>
      <c r="G66" s="19"/>
      <c r="H66" s="19"/>
      <c r="I66" s="19"/>
      <c r="J66" s="19"/>
      <c r="K66" s="19"/>
      <c r="L66" s="22"/>
      <c r="M66" s="22"/>
      <c r="N66" s="22"/>
      <c r="O66" s="22"/>
      <c r="P66" s="22"/>
      <c r="Q66" s="22"/>
      <c r="R66" s="22"/>
      <c r="S66" s="22"/>
      <c r="T66" s="22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s="13" customFormat="1" ht="15.75" customHeight="1">
      <c r="A67" s="13">
        <v>51401</v>
      </c>
      <c r="B67" s="13" t="s">
        <v>89</v>
      </c>
      <c r="C67" s="19"/>
      <c r="D67" s="19"/>
      <c r="E67" s="19"/>
      <c r="F67" s="19"/>
      <c r="G67" s="19"/>
      <c r="H67" s="19"/>
      <c r="I67" s="19"/>
      <c r="J67" s="19"/>
      <c r="K67" s="19"/>
      <c r="L67" s="22"/>
      <c r="M67" s="22"/>
      <c r="N67" s="22"/>
      <c r="O67" s="22"/>
      <c r="P67" s="22"/>
      <c r="Q67" s="22"/>
      <c r="R67" s="22"/>
      <c r="S67" s="22"/>
      <c r="T67" s="22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>
      <c r="A68" s="7">
        <v>200</v>
      </c>
      <c r="B68" s="8" t="s">
        <v>24</v>
      </c>
      <c r="C68" s="23">
        <v>3</v>
      </c>
      <c r="D68" s="23">
        <v>1</v>
      </c>
      <c r="E68" s="23">
        <v>1</v>
      </c>
      <c r="F68" s="23">
        <v>3</v>
      </c>
      <c r="G68" s="23">
        <v>0</v>
      </c>
      <c r="H68" s="23">
        <v>231</v>
      </c>
      <c r="I68" s="23">
        <v>2</v>
      </c>
      <c r="J68" s="23">
        <v>0</v>
      </c>
      <c r="K68" s="23">
        <v>241</v>
      </c>
      <c r="L68" s="22"/>
      <c r="M68" s="22"/>
      <c r="N68" s="22"/>
      <c r="O68" s="22"/>
      <c r="P68" s="22"/>
      <c r="Q68" s="22"/>
      <c r="R68" s="22"/>
      <c r="S68" s="22"/>
      <c r="T68" s="22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>
      <c r="A69" s="7">
        <v>300</v>
      </c>
      <c r="B69" s="8" t="s">
        <v>32</v>
      </c>
      <c r="C69" s="19">
        <v>4</v>
      </c>
      <c r="D69" s="19">
        <v>8</v>
      </c>
      <c r="E69" s="19">
        <v>168</v>
      </c>
      <c r="F69" s="19">
        <v>21</v>
      </c>
      <c r="G69" s="19">
        <v>0</v>
      </c>
      <c r="H69" s="19">
        <v>338</v>
      </c>
      <c r="I69" s="19">
        <v>8</v>
      </c>
      <c r="J69" s="19">
        <v>0</v>
      </c>
      <c r="K69" s="19">
        <v>547</v>
      </c>
      <c r="L69" s="22"/>
      <c r="M69" s="22"/>
      <c r="N69" s="22"/>
      <c r="O69" s="22"/>
      <c r="P69" s="22"/>
      <c r="Q69" s="22"/>
      <c r="R69" s="22"/>
      <c r="S69" s="22"/>
      <c r="T69" s="22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>
      <c r="A70" s="7">
        <v>320</v>
      </c>
      <c r="B70" s="8" t="s">
        <v>34</v>
      </c>
      <c r="C70" s="21">
        <v>6</v>
      </c>
      <c r="D70" s="21">
        <v>7</v>
      </c>
      <c r="E70" s="21">
        <v>16</v>
      </c>
      <c r="F70" s="21">
        <v>12</v>
      </c>
      <c r="G70" s="21">
        <v>0</v>
      </c>
      <c r="H70" s="21">
        <v>672</v>
      </c>
      <c r="I70" s="21">
        <v>10</v>
      </c>
      <c r="J70" s="21">
        <v>0</v>
      </c>
      <c r="K70" s="21">
        <v>723</v>
      </c>
      <c r="L70" s="22"/>
      <c r="M70" s="22"/>
      <c r="N70" s="22"/>
      <c r="O70" s="22"/>
      <c r="P70" s="22"/>
      <c r="Q70" s="22"/>
      <c r="R70" s="22"/>
      <c r="S70" s="22"/>
      <c r="T70" s="22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s="13" customFormat="1">
      <c r="A71" s="14"/>
      <c r="B71" s="8" t="s">
        <v>3</v>
      </c>
      <c r="C71" s="19">
        <f>SUM(C68:C70)</f>
        <v>13</v>
      </c>
      <c r="D71" s="19">
        <f t="shared" ref="D71" si="187">SUM(D68:D70)</f>
        <v>16</v>
      </c>
      <c r="E71" s="19">
        <f t="shared" ref="E71" si="188">SUM(E68:E70)</f>
        <v>185</v>
      </c>
      <c r="F71" s="19">
        <f t="shared" ref="F71" si="189">SUM(F68:F70)</f>
        <v>36</v>
      </c>
      <c r="G71" s="19">
        <f t="shared" ref="G71" si="190">SUM(G68:G70)</f>
        <v>0</v>
      </c>
      <c r="H71" s="19">
        <f t="shared" ref="H71" si="191">SUM(H68:H70)</f>
        <v>1241</v>
      </c>
      <c r="I71" s="19">
        <f t="shared" ref="I71" si="192">SUM(I68:I70)</f>
        <v>20</v>
      </c>
      <c r="J71" s="19">
        <f t="shared" ref="J71" si="193">SUM(J68:J70)</f>
        <v>0</v>
      </c>
      <c r="K71" s="19">
        <f t="shared" ref="K71" si="194">SUM(K68:K70)</f>
        <v>1511</v>
      </c>
      <c r="L71" s="22">
        <v>27</v>
      </c>
      <c r="M71" s="22">
        <v>60</v>
      </c>
      <c r="N71" s="22">
        <v>591</v>
      </c>
      <c r="O71" s="22">
        <v>71</v>
      </c>
      <c r="P71" s="22">
        <v>0</v>
      </c>
      <c r="Q71" s="22">
        <v>3571</v>
      </c>
      <c r="R71" s="22">
        <v>184</v>
      </c>
      <c r="S71" s="22">
        <v>61</v>
      </c>
      <c r="T71" s="22">
        <v>4565</v>
      </c>
      <c r="U71" s="20">
        <f>IF(L71=0,"--",C71/L71)</f>
        <v>0.48148148148148145</v>
      </c>
      <c r="V71" s="20">
        <f t="shared" ref="V71" si="195">IF(M71=0,"--",D71/M71)</f>
        <v>0.26666666666666666</v>
      </c>
      <c r="W71" s="20">
        <f t="shared" ref="W71" si="196">IF(N71=0,"--",E71/N71)</f>
        <v>0.31302876480541453</v>
      </c>
      <c r="X71" s="20">
        <f t="shared" ref="X71" si="197">IF(O71=0,"--",F71/O71)</f>
        <v>0.50704225352112675</v>
      </c>
      <c r="Y71" s="20" t="str">
        <f t="shared" ref="Y71" si="198">IF(P71=0,"--",G71/P71)</f>
        <v>--</v>
      </c>
      <c r="Z71" s="20">
        <f t="shared" ref="Z71" si="199">IF(Q71=0,"--",H71/Q71)</f>
        <v>0.34752170260431253</v>
      </c>
      <c r="AA71" s="20">
        <f t="shared" ref="AA71" si="200">IF(R71=0,"--",I71/R71)</f>
        <v>0.10869565217391304</v>
      </c>
      <c r="AB71" s="20">
        <f t="shared" ref="AB71" si="201">IF(S71=0,"--",J71/S71)</f>
        <v>0</v>
      </c>
      <c r="AC71" s="20">
        <f t="shared" ref="AC71" si="202">IF(T71=0,"--",K71/T71)</f>
        <v>0.33099671412924425</v>
      </c>
    </row>
    <row r="72" spans="1:29" s="13" customFormat="1">
      <c r="A72" s="14"/>
      <c r="B72" s="8"/>
      <c r="C72" s="19"/>
      <c r="D72" s="19"/>
      <c r="E72" s="19"/>
      <c r="F72" s="19"/>
      <c r="G72" s="19"/>
      <c r="H72" s="19"/>
      <c r="I72" s="19"/>
      <c r="J72" s="19"/>
      <c r="K72" s="19"/>
      <c r="L72" s="22"/>
      <c r="M72" s="22"/>
      <c r="N72" s="22"/>
      <c r="O72" s="22"/>
      <c r="P72" s="22"/>
      <c r="Q72" s="22"/>
      <c r="R72" s="22"/>
      <c r="S72" s="22"/>
      <c r="T72" s="22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s="13" customFormat="1">
      <c r="A73" s="13">
        <v>51501</v>
      </c>
      <c r="B73" s="13" t="s">
        <v>90</v>
      </c>
      <c r="C73" s="19"/>
      <c r="D73" s="19"/>
      <c r="E73" s="19"/>
      <c r="F73" s="19"/>
      <c r="G73" s="19"/>
      <c r="H73" s="19"/>
      <c r="I73" s="19"/>
      <c r="J73" s="19"/>
      <c r="K73" s="19"/>
      <c r="L73" s="22"/>
      <c r="M73" s="22"/>
      <c r="N73" s="22"/>
      <c r="O73" s="22"/>
      <c r="P73" s="22"/>
      <c r="Q73" s="22"/>
      <c r="R73" s="22"/>
      <c r="S73" s="22"/>
      <c r="T73" s="22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>
      <c r="A74" s="7">
        <v>60</v>
      </c>
      <c r="B74" s="8" t="s">
        <v>9</v>
      </c>
      <c r="C74" s="21">
        <v>0</v>
      </c>
      <c r="D74" s="21">
        <v>2</v>
      </c>
      <c r="E74" s="21">
        <v>307</v>
      </c>
      <c r="F74" s="21">
        <v>35</v>
      </c>
      <c r="G74" s="21">
        <v>1</v>
      </c>
      <c r="H74" s="21">
        <v>82</v>
      </c>
      <c r="I74" s="21">
        <v>6</v>
      </c>
      <c r="J74" s="21">
        <v>0</v>
      </c>
      <c r="K74" s="21">
        <v>433</v>
      </c>
      <c r="L74" s="22"/>
      <c r="M74" s="22"/>
      <c r="N74" s="22"/>
      <c r="O74" s="22"/>
      <c r="P74" s="22"/>
      <c r="Q74" s="22"/>
      <c r="R74" s="22"/>
      <c r="S74" s="22"/>
      <c r="T74" s="22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s="13" customFormat="1">
      <c r="A75" s="14"/>
      <c r="B75" s="8" t="s">
        <v>3</v>
      </c>
      <c r="C75" s="19">
        <f>SUM(C74)</f>
        <v>0</v>
      </c>
      <c r="D75" s="19">
        <f t="shared" ref="D75" si="203">SUM(D74)</f>
        <v>2</v>
      </c>
      <c r="E75" s="19">
        <f t="shared" ref="E75" si="204">SUM(E74)</f>
        <v>307</v>
      </c>
      <c r="F75" s="19">
        <f t="shared" ref="F75" si="205">SUM(F74)</f>
        <v>35</v>
      </c>
      <c r="G75" s="19">
        <f t="shared" ref="G75" si="206">SUM(G74)</f>
        <v>1</v>
      </c>
      <c r="H75" s="19">
        <f t="shared" ref="H75" si="207">SUM(H74)</f>
        <v>82</v>
      </c>
      <c r="I75" s="19">
        <f t="shared" ref="I75" si="208">SUM(I74)</f>
        <v>6</v>
      </c>
      <c r="J75" s="19">
        <f t="shared" ref="J75" si="209">SUM(J74)</f>
        <v>0</v>
      </c>
      <c r="K75" s="19">
        <f t="shared" ref="K75" si="210">SUM(K74)</f>
        <v>433</v>
      </c>
      <c r="L75" s="22">
        <v>19</v>
      </c>
      <c r="M75" s="22">
        <v>17</v>
      </c>
      <c r="N75" s="22">
        <v>2422</v>
      </c>
      <c r="O75" s="22">
        <v>328</v>
      </c>
      <c r="P75" s="22">
        <v>5</v>
      </c>
      <c r="Q75" s="22">
        <v>1179</v>
      </c>
      <c r="R75" s="22">
        <v>125</v>
      </c>
      <c r="S75" s="22">
        <v>117</v>
      </c>
      <c r="T75" s="22">
        <v>4212</v>
      </c>
      <c r="U75" s="20">
        <f>IF(L75=0,"--",C75/L75)</f>
        <v>0</v>
      </c>
      <c r="V75" s="20">
        <f t="shared" ref="V75" si="211">IF(M75=0,"--",D75/M75)</f>
        <v>0.11764705882352941</v>
      </c>
      <c r="W75" s="20">
        <f t="shared" ref="W75" si="212">IF(N75=0,"--",E75/N75)</f>
        <v>0.12675474814203139</v>
      </c>
      <c r="X75" s="20">
        <f t="shared" ref="X75" si="213">IF(O75=0,"--",F75/O75)</f>
        <v>0.10670731707317073</v>
      </c>
      <c r="Y75" s="20">
        <f t="shared" ref="Y75" si="214">IF(P75=0,"--",G75/P75)</f>
        <v>0.2</v>
      </c>
      <c r="Z75" s="20">
        <f t="shared" ref="Z75" si="215">IF(Q75=0,"--",H75/Q75)</f>
        <v>6.955046649703138E-2</v>
      </c>
      <c r="AA75" s="20">
        <f t="shared" ref="AA75" si="216">IF(R75=0,"--",I75/R75)</f>
        <v>4.8000000000000001E-2</v>
      </c>
      <c r="AB75" s="20">
        <f t="shared" ref="AB75" si="217">IF(S75=0,"--",J75/S75)</f>
        <v>0</v>
      </c>
      <c r="AC75" s="20">
        <f t="shared" ref="AC75" si="218">IF(T75=0,"--",K75/T75)</f>
        <v>0.10280151946818614</v>
      </c>
    </row>
    <row r="76" spans="1:29" s="13" customFormat="1">
      <c r="A76" s="14"/>
      <c r="B76" s="8"/>
      <c r="C76" s="19"/>
      <c r="D76" s="19"/>
      <c r="E76" s="19"/>
      <c r="F76" s="19"/>
      <c r="G76" s="19"/>
      <c r="H76" s="19"/>
      <c r="I76" s="19"/>
      <c r="J76" s="19"/>
      <c r="K76" s="19"/>
      <c r="L76" s="22"/>
      <c r="M76" s="22"/>
      <c r="N76" s="22"/>
      <c r="O76" s="22"/>
      <c r="P76" s="22"/>
      <c r="Q76" s="22"/>
      <c r="R76" s="22"/>
      <c r="S76" s="22"/>
      <c r="T76" s="22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s="13" customFormat="1">
      <c r="A77" s="13">
        <v>51601</v>
      </c>
      <c r="B77" s="13" t="s">
        <v>91</v>
      </c>
      <c r="C77" s="19"/>
      <c r="D77" s="19"/>
      <c r="E77" s="19"/>
      <c r="F77" s="19"/>
      <c r="G77" s="19"/>
      <c r="H77" s="19"/>
      <c r="I77" s="19"/>
      <c r="J77" s="19"/>
      <c r="K77" s="19"/>
      <c r="L77" s="22"/>
      <c r="M77" s="22"/>
      <c r="N77" s="22"/>
      <c r="O77" s="22"/>
      <c r="P77" s="22"/>
      <c r="Q77" s="22"/>
      <c r="R77" s="22"/>
      <c r="S77" s="22"/>
      <c r="T77" s="22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>
      <c r="A78" s="7">
        <v>130</v>
      </c>
      <c r="B78" s="8" t="s">
        <v>17</v>
      </c>
      <c r="C78" s="21">
        <v>5</v>
      </c>
      <c r="D78" s="21">
        <v>19</v>
      </c>
      <c r="E78" s="21">
        <v>106</v>
      </c>
      <c r="F78" s="21">
        <v>459</v>
      </c>
      <c r="G78" s="21">
        <v>0</v>
      </c>
      <c r="H78" s="21">
        <v>1058</v>
      </c>
      <c r="I78" s="21">
        <v>36</v>
      </c>
      <c r="J78" s="21">
        <v>0</v>
      </c>
      <c r="K78" s="21">
        <v>1683</v>
      </c>
      <c r="L78" s="22"/>
      <c r="M78" s="22"/>
      <c r="N78" s="22"/>
      <c r="O78" s="22"/>
      <c r="P78" s="22"/>
      <c r="Q78" s="22"/>
      <c r="R78" s="22"/>
      <c r="S78" s="22"/>
      <c r="T78" s="22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s="13" customFormat="1">
      <c r="A79" s="14"/>
      <c r="B79" s="8" t="s">
        <v>3</v>
      </c>
      <c r="C79" s="19">
        <f>SUM(C78)</f>
        <v>5</v>
      </c>
      <c r="D79" s="19">
        <f t="shared" ref="D79" si="219">SUM(D78)</f>
        <v>19</v>
      </c>
      <c r="E79" s="19">
        <f t="shared" ref="E79" si="220">SUM(E78)</f>
        <v>106</v>
      </c>
      <c r="F79" s="19">
        <f t="shared" ref="F79" si="221">SUM(F78)</f>
        <v>459</v>
      </c>
      <c r="G79" s="19">
        <f t="shared" ref="G79" si="222">SUM(G78)</f>
        <v>0</v>
      </c>
      <c r="H79" s="19">
        <f t="shared" ref="H79" si="223">SUM(H78)</f>
        <v>1058</v>
      </c>
      <c r="I79" s="19">
        <f t="shared" ref="I79" si="224">SUM(I78)</f>
        <v>36</v>
      </c>
      <c r="J79" s="19">
        <f t="shared" ref="J79" si="225">SUM(J78)</f>
        <v>0</v>
      </c>
      <c r="K79" s="19">
        <f t="shared" ref="K79" si="226">SUM(K78)</f>
        <v>1683</v>
      </c>
      <c r="L79" s="22">
        <v>11</v>
      </c>
      <c r="M79" s="22">
        <v>139</v>
      </c>
      <c r="N79" s="22">
        <v>495</v>
      </c>
      <c r="O79" s="22">
        <v>1191</v>
      </c>
      <c r="P79" s="22">
        <v>8</v>
      </c>
      <c r="Q79" s="22">
        <v>3346</v>
      </c>
      <c r="R79" s="22">
        <v>250</v>
      </c>
      <c r="S79" s="22">
        <v>147</v>
      </c>
      <c r="T79" s="22">
        <v>5587</v>
      </c>
      <c r="U79" s="20">
        <f>IF(L79=0,"--",C79/L79)</f>
        <v>0.45454545454545453</v>
      </c>
      <c r="V79" s="20">
        <f t="shared" ref="V79" si="227">IF(M79=0,"--",D79/M79)</f>
        <v>0.1366906474820144</v>
      </c>
      <c r="W79" s="20">
        <f t="shared" ref="W79" si="228">IF(N79=0,"--",E79/N79)</f>
        <v>0.21414141414141413</v>
      </c>
      <c r="X79" s="20">
        <f t="shared" ref="X79" si="229">IF(O79=0,"--",F79/O79)</f>
        <v>0.38539042821158692</v>
      </c>
      <c r="Y79" s="20">
        <f t="shared" ref="Y79" si="230">IF(P79=0,"--",G79/P79)</f>
        <v>0</v>
      </c>
      <c r="Z79" s="20">
        <f t="shared" ref="Z79" si="231">IF(Q79=0,"--",H79/Q79)</f>
        <v>0.3161984459055589</v>
      </c>
      <c r="AA79" s="20">
        <f t="shared" ref="AA79" si="232">IF(R79=0,"--",I79/R79)</f>
        <v>0.14399999999999999</v>
      </c>
      <c r="AB79" s="20">
        <f t="shared" ref="AB79" si="233">IF(S79=0,"--",J79/S79)</f>
        <v>0</v>
      </c>
      <c r="AC79" s="20">
        <f t="shared" ref="AC79" si="234">IF(T79=0,"--",K79/T79)</f>
        <v>0.30123500984428137</v>
      </c>
    </row>
    <row r="80" spans="1:29" s="13" customFormat="1">
      <c r="A80" s="14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22"/>
      <c r="M80" s="22"/>
      <c r="N80" s="22"/>
      <c r="O80" s="22"/>
      <c r="P80" s="22"/>
      <c r="Q80" s="22"/>
      <c r="R80" s="22"/>
      <c r="S80" s="22"/>
      <c r="T80" s="22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s="13" customFormat="1">
      <c r="A81" s="13">
        <v>51701</v>
      </c>
      <c r="B81" s="13" t="s">
        <v>92</v>
      </c>
      <c r="C81" s="19"/>
      <c r="D81" s="19"/>
      <c r="E81" s="19"/>
      <c r="F81" s="19"/>
      <c r="G81" s="19"/>
      <c r="H81" s="19"/>
      <c r="I81" s="19"/>
      <c r="J81" s="19"/>
      <c r="K81" s="19"/>
      <c r="L81" s="22"/>
      <c r="M81" s="22"/>
      <c r="N81" s="22"/>
      <c r="O81" s="22"/>
      <c r="P81" s="22"/>
      <c r="Q81" s="22"/>
      <c r="R81" s="22"/>
      <c r="S81" s="22"/>
      <c r="T81" s="22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>
      <c r="A82" s="7">
        <v>340</v>
      </c>
      <c r="B82" s="8" t="s">
        <v>36</v>
      </c>
      <c r="C82" s="21">
        <v>1</v>
      </c>
      <c r="D82" s="21">
        <v>2</v>
      </c>
      <c r="E82" s="21">
        <v>13</v>
      </c>
      <c r="F82" s="21">
        <v>16</v>
      </c>
      <c r="G82" s="21">
        <v>0</v>
      </c>
      <c r="H82" s="21">
        <v>917</v>
      </c>
      <c r="I82" s="21">
        <v>10</v>
      </c>
      <c r="J82" s="21">
        <v>0</v>
      </c>
      <c r="K82" s="21">
        <v>959</v>
      </c>
      <c r="L82" s="22"/>
      <c r="M82" s="22"/>
      <c r="N82" s="22"/>
      <c r="O82" s="22"/>
      <c r="P82" s="22"/>
      <c r="Q82" s="22"/>
      <c r="R82" s="22"/>
      <c r="S82" s="22"/>
      <c r="T82" s="22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s="13" customFormat="1">
      <c r="A83" s="14"/>
      <c r="B83" s="8" t="s">
        <v>3</v>
      </c>
      <c r="C83" s="19">
        <f>SUM(C82)</f>
        <v>1</v>
      </c>
      <c r="D83" s="19">
        <f t="shared" ref="D83" si="235">SUM(D82)</f>
        <v>2</v>
      </c>
      <c r="E83" s="19">
        <f t="shared" ref="E83" si="236">SUM(E82)</f>
        <v>13</v>
      </c>
      <c r="F83" s="19">
        <f t="shared" ref="F83" si="237">SUM(F82)</f>
        <v>16</v>
      </c>
      <c r="G83" s="19">
        <f t="shared" ref="G83" si="238">SUM(G82)</f>
        <v>0</v>
      </c>
      <c r="H83" s="19">
        <f t="shared" ref="H83" si="239">SUM(H82)</f>
        <v>917</v>
      </c>
      <c r="I83" s="19">
        <f t="shared" ref="I83" si="240">SUM(I82)</f>
        <v>10</v>
      </c>
      <c r="J83" s="19">
        <f t="shared" ref="J83" si="241">SUM(J82)</f>
        <v>0</v>
      </c>
      <c r="K83" s="19">
        <f t="shared" ref="K83" si="242">SUM(K82)</f>
        <v>959</v>
      </c>
      <c r="L83" s="22">
        <v>15</v>
      </c>
      <c r="M83" s="22">
        <v>12</v>
      </c>
      <c r="N83" s="22">
        <v>689</v>
      </c>
      <c r="O83" s="22">
        <v>146</v>
      </c>
      <c r="P83" s="22">
        <v>1</v>
      </c>
      <c r="Q83" s="22">
        <v>3348</v>
      </c>
      <c r="R83" s="22">
        <v>63</v>
      </c>
      <c r="S83" s="22">
        <v>185</v>
      </c>
      <c r="T83" s="22">
        <v>4459</v>
      </c>
      <c r="U83" s="20">
        <f>IF(L83=0,"--",C83/L83)</f>
        <v>6.6666666666666666E-2</v>
      </c>
      <c r="V83" s="20">
        <f t="shared" ref="V83" si="243">IF(M83=0,"--",D83/M83)</f>
        <v>0.16666666666666666</v>
      </c>
      <c r="W83" s="20">
        <f t="shared" ref="W83" si="244">IF(N83=0,"--",E83/N83)</f>
        <v>1.8867924528301886E-2</v>
      </c>
      <c r="X83" s="20">
        <f t="shared" ref="X83" si="245">IF(O83=0,"--",F83/O83)</f>
        <v>0.1095890410958904</v>
      </c>
      <c r="Y83" s="20">
        <f t="shared" ref="Y83" si="246">IF(P83=0,"--",G83/P83)</f>
        <v>0</v>
      </c>
      <c r="Z83" s="20">
        <f t="shared" ref="Z83" si="247">IF(Q83=0,"--",H83/Q83)</f>
        <v>0.27389486260454005</v>
      </c>
      <c r="AA83" s="20">
        <f t="shared" ref="AA83" si="248">IF(R83=0,"--",I83/R83)</f>
        <v>0.15873015873015872</v>
      </c>
      <c r="AB83" s="20">
        <f t="shared" ref="AB83" si="249">IF(S83=0,"--",J83/S83)</f>
        <v>0</v>
      </c>
      <c r="AC83" s="20">
        <f t="shared" ref="AC83" si="250">IF(T83=0,"--",K83/T83)</f>
        <v>0.21507064364207221</v>
      </c>
    </row>
    <row r="84" spans="1:29" s="13" customFormat="1">
      <c r="A84" s="14"/>
      <c r="B84" s="8"/>
      <c r="C84" s="19"/>
      <c r="D84" s="19"/>
      <c r="E84" s="19"/>
      <c r="F84" s="19"/>
      <c r="G84" s="19"/>
      <c r="H84" s="19"/>
      <c r="I84" s="19"/>
      <c r="J84" s="19"/>
      <c r="K84" s="19"/>
      <c r="L84" s="22"/>
      <c r="M84" s="22"/>
      <c r="N84" s="22"/>
      <c r="O84" s="22"/>
      <c r="P84" s="22"/>
      <c r="Q84" s="22"/>
      <c r="R84" s="22"/>
      <c r="S84" s="22"/>
      <c r="T84" s="22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s="13" customFormat="1">
      <c r="A85" s="13">
        <v>51801</v>
      </c>
      <c r="B85" s="13" t="s">
        <v>93</v>
      </c>
      <c r="C85" s="19"/>
      <c r="D85" s="19"/>
      <c r="E85" s="19"/>
      <c r="F85" s="19"/>
      <c r="G85" s="19"/>
      <c r="H85" s="19"/>
      <c r="I85" s="19"/>
      <c r="J85" s="19"/>
      <c r="K85" s="19"/>
      <c r="L85" s="22"/>
      <c r="M85" s="22"/>
      <c r="N85" s="22"/>
      <c r="O85" s="22"/>
      <c r="P85" s="22"/>
      <c r="Q85" s="22"/>
      <c r="R85" s="22"/>
      <c r="S85" s="22"/>
      <c r="T85" s="22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>
      <c r="A86" s="7">
        <v>280</v>
      </c>
      <c r="B86" s="8" t="s">
        <v>30</v>
      </c>
      <c r="C86" s="21">
        <v>2</v>
      </c>
      <c r="D86" s="21">
        <v>2</v>
      </c>
      <c r="E86" s="21">
        <v>17</v>
      </c>
      <c r="F86" s="21">
        <v>15</v>
      </c>
      <c r="G86" s="21">
        <v>0</v>
      </c>
      <c r="H86" s="21">
        <v>245</v>
      </c>
      <c r="I86" s="21">
        <v>11</v>
      </c>
      <c r="J86" s="21">
        <v>0</v>
      </c>
      <c r="K86" s="21">
        <v>292</v>
      </c>
      <c r="L86" s="22"/>
      <c r="M86" s="22"/>
      <c r="N86" s="22"/>
      <c r="O86" s="22"/>
      <c r="P86" s="22"/>
      <c r="Q86" s="22"/>
      <c r="R86" s="22"/>
      <c r="S86" s="22"/>
      <c r="T86" s="22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s="13" customFormat="1">
      <c r="A87" s="14"/>
      <c r="B87" s="8" t="s">
        <v>3</v>
      </c>
      <c r="C87" s="19">
        <f>SUM(C86)</f>
        <v>2</v>
      </c>
      <c r="D87" s="19">
        <f t="shared" ref="D87" si="251">SUM(D86)</f>
        <v>2</v>
      </c>
      <c r="E87" s="19">
        <f t="shared" ref="E87" si="252">SUM(E86)</f>
        <v>17</v>
      </c>
      <c r="F87" s="19">
        <f t="shared" ref="F87" si="253">SUM(F86)</f>
        <v>15</v>
      </c>
      <c r="G87" s="19">
        <f t="shared" ref="G87" si="254">SUM(G86)</f>
        <v>0</v>
      </c>
      <c r="H87" s="19">
        <f t="shared" ref="H87" si="255">SUM(H86)</f>
        <v>245</v>
      </c>
      <c r="I87" s="19">
        <f t="shared" ref="I87" si="256">SUM(I86)</f>
        <v>11</v>
      </c>
      <c r="J87" s="19">
        <f t="shared" ref="J87" si="257">SUM(J86)</f>
        <v>0</v>
      </c>
      <c r="K87" s="19">
        <f t="shared" ref="K87" si="258">SUM(K86)</f>
        <v>292</v>
      </c>
      <c r="L87" s="22">
        <v>5</v>
      </c>
      <c r="M87" s="22">
        <v>9</v>
      </c>
      <c r="N87" s="22">
        <v>49</v>
      </c>
      <c r="O87" s="22">
        <v>23</v>
      </c>
      <c r="P87" s="22">
        <v>0</v>
      </c>
      <c r="Q87" s="22">
        <v>914</v>
      </c>
      <c r="R87" s="22">
        <v>37</v>
      </c>
      <c r="S87" s="22">
        <v>12</v>
      </c>
      <c r="T87" s="22">
        <v>1049</v>
      </c>
      <c r="U87" s="20">
        <f>IF(L87=0,"--",C87/L87)</f>
        <v>0.4</v>
      </c>
      <c r="V87" s="20">
        <f t="shared" ref="V87" si="259">IF(M87=0,"--",D87/M87)</f>
        <v>0.22222222222222221</v>
      </c>
      <c r="W87" s="20">
        <f t="shared" ref="W87" si="260">IF(N87=0,"--",E87/N87)</f>
        <v>0.34693877551020408</v>
      </c>
      <c r="X87" s="20">
        <f t="shared" ref="X87" si="261">IF(O87=0,"--",F87/O87)</f>
        <v>0.65217391304347827</v>
      </c>
      <c r="Y87" s="20" t="str">
        <f t="shared" ref="Y87" si="262">IF(P87=0,"--",G87/P87)</f>
        <v>--</v>
      </c>
      <c r="Z87" s="20">
        <f t="shared" ref="Z87" si="263">IF(Q87=0,"--",H87/Q87)</f>
        <v>0.26805251641137856</v>
      </c>
      <c r="AA87" s="20">
        <f t="shared" ref="AA87" si="264">IF(R87=0,"--",I87/R87)</f>
        <v>0.29729729729729731</v>
      </c>
      <c r="AB87" s="20">
        <f t="shared" ref="AB87" si="265">IF(S87=0,"--",J87/S87)</f>
        <v>0</v>
      </c>
      <c r="AC87" s="20">
        <f t="shared" ref="AC87" si="266">IF(T87=0,"--",K87/T87)</f>
        <v>0.27836034318398473</v>
      </c>
    </row>
    <row r="88" spans="1:29" s="13" customFormat="1">
      <c r="A88" s="14"/>
      <c r="B88" s="8"/>
      <c r="C88" s="19"/>
      <c r="D88" s="19"/>
      <c r="E88" s="19"/>
      <c r="F88" s="19"/>
      <c r="G88" s="19"/>
      <c r="H88" s="19"/>
      <c r="I88" s="19"/>
      <c r="J88" s="19"/>
      <c r="K88" s="19"/>
      <c r="L88" s="22"/>
      <c r="M88" s="22"/>
      <c r="N88" s="22"/>
      <c r="O88" s="22"/>
      <c r="P88" s="22"/>
      <c r="Q88" s="22"/>
      <c r="R88" s="22"/>
      <c r="S88" s="22"/>
      <c r="T88" s="22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s="13" customFormat="1">
      <c r="A89" s="13">
        <v>51901</v>
      </c>
      <c r="B89" s="13" t="s">
        <v>94</v>
      </c>
      <c r="C89" s="19"/>
      <c r="D89" s="19"/>
      <c r="E89" s="19"/>
      <c r="F89" s="19"/>
      <c r="G89" s="19"/>
      <c r="H89" s="19"/>
      <c r="I89" s="19"/>
      <c r="J89" s="19"/>
      <c r="K89" s="19"/>
      <c r="L89" s="22"/>
      <c r="M89" s="22"/>
      <c r="N89" s="22"/>
      <c r="O89" s="22"/>
      <c r="P89" s="22"/>
      <c r="Q89" s="22"/>
      <c r="R89" s="22"/>
      <c r="S89" s="22"/>
      <c r="T89" s="22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>
      <c r="A90" s="7">
        <v>160</v>
      </c>
      <c r="B90" s="8" t="s">
        <v>20</v>
      </c>
      <c r="C90" s="19">
        <v>0</v>
      </c>
      <c r="D90" s="19">
        <v>1</v>
      </c>
      <c r="E90" s="19">
        <v>6</v>
      </c>
      <c r="F90" s="19">
        <v>13</v>
      </c>
      <c r="G90" s="19">
        <v>0</v>
      </c>
      <c r="H90" s="19">
        <v>232</v>
      </c>
      <c r="I90" s="19">
        <v>5</v>
      </c>
      <c r="J90" s="19">
        <v>0</v>
      </c>
      <c r="K90" s="19">
        <v>257</v>
      </c>
      <c r="L90" s="22"/>
      <c r="M90" s="22"/>
      <c r="N90" s="22"/>
      <c r="O90" s="22"/>
      <c r="P90" s="22"/>
      <c r="Q90" s="22"/>
      <c r="R90" s="22"/>
      <c r="S90" s="22"/>
      <c r="T90" s="22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>
      <c r="A91" s="7">
        <v>220</v>
      </c>
      <c r="B91" s="8" t="s">
        <v>25</v>
      </c>
      <c r="C91" s="21">
        <v>0</v>
      </c>
      <c r="D91" s="21">
        <v>0</v>
      </c>
      <c r="E91" s="21">
        <v>14</v>
      </c>
      <c r="F91" s="21">
        <v>3</v>
      </c>
      <c r="G91" s="21">
        <v>0</v>
      </c>
      <c r="H91" s="21">
        <v>136</v>
      </c>
      <c r="I91" s="21">
        <v>4</v>
      </c>
      <c r="J91" s="21">
        <v>0</v>
      </c>
      <c r="K91" s="21">
        <v>157</v>
      </c>
      <c r="L91" s="22"/>
      <c r="M91" s="22"/>
      <c r="N91" s="22"/>
      <c r="O91" s="22"/>
      <c r="P91" s="22"/>
      <c r="Q91" s="22"/>
      <c r="R91" s="22"/>
      <c r="S91" s="22"/>
      <c r="T91" s="22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s="13" customFormat="1">
      <c r="A92" s="14"/>
      <c r="B92" s="8" t="s">
        <v>3</v>
      </c>
      <c r="C92" s="19">
        <f>SUM(C90:C91)</f>
        <v>0</v>
      </c>
      <c r="D92" s="19">
        <f t="shared" ref="D92" si="267">SUM(D90:D91)</f>
        <v>1</v>
      </c>
      <c r="E92" s="19">
        <f t="shared" ref="E92" si="268">SUM(E90:E91)</f>
        <v>20</v>
      </c>
      <c r="F92" s="19">
        <f t="shared" ref="F92" si="269">SUM(F90:F91)</f>
        <v>16</v>
      </c>
      <c r="G92" s="19">
        <f t="shared" ref="G92" si="270">SUM(G90:G91)</f>
        <v>0</v>
      </c>
      <c r="H92" s="19">
        <f t="shared" ref="H92" si="271">SUM(H90:H91)</f>
        <v>368</v>
      </c>
      <c r="I92" s="19">
        <f t="shared" ref="I92" si="272">SUM(I90:I91)</f>
        <v>9</v>
      </c>
      <c r="J92" s="19">
        <f t="shared" ref="J92" si="273">SUM(J90:J91)</f>
        <v>0</v>
      </c>
      <c r="K92" s="19">
        <f t="shared" ref="K92" si="274">SUM(K90:K91)</f>
        <v>414</v>
      </c>
      <c r="L92" s="22">
        <v>26</v>
      </c>
      <c r="M92" s="22">
        <v>17</v>
      </c>
      <c r="N92" s="22">
        <v>163</v>
      </c>
      <c r="O92" s="22">
        <v>33</v>
      </c>
      <c r="P92" s="22">
        <v>0</v>
      </c>
      <c r="Q92" s="22">
        <v>1157</v>
      </c>
      <c r="R92" s="22">
        <v>33</v>
      </c>
      <c r="S92" s="22">
        <v>18</v>
      </c>
      <c r="T92" s="22">
        <v>1447</v>
      </c>
      <c r="U92" s="20">
        <f>IF(L92=0,"--",C92/L92)</f>
        <v>0</v>
      </c>
      <c r="V92" s="20">
        <f t="shared" ref="V92" si="275">IF(M92=0,"--",D92/M92)</f>
        <v>5.8823529411764705E-2</v>
      </c>
      <c r="W92" s="20">
        <f t="shared" ref="W92" si="276">IF(N92=0,"--",E92/N92)</f>
        <v>0.12269938650306748</v>
      </c>
      <c r="X92" s="20">
        <f t="shared" ref="X92" si="277">IF(O92=0,"--",F92/O92)</f>
        <v>0.48484848484848486</v>
      </c>
      <c r="Y92" s="20" t="str">
        <f t="shared" ref="Y92" si="278">IF(P92=0,"--",G92/P92)</f>
        <v>--</v>
      </c>
      <c r="Z92" s="20">
        <f t="shared" ref="Z92" si="279">IF(Q92=0,"--",H92/Q92)</f>
        <v>0.31806395851339669</v>
      </c>
      <c r="AA92" s="20">
        <f t="shared" ref="AA92" si="280">IF(R92=0,"--",I92/R92)</f>
        <v>0.27272727272727271</v>
      </c>
      <c r="AB92" s="20">
        <f t="shared" ref="AB92" si="281">IF(S92=0,"--",J92/S92)</f>
        <v>0</v>
      </c>
      <c r="AC92" s="20">
        <f t="shared" ref="AC92" si="282">IF(T92=0,"--",K92/T92)</f>
        <v>0.28610919143054597</v>
      </c>
    </row>
    <row r="93" spans="1:29" s="13" customFormat="1">
      <c r="A93" s="14"/>
      <c r="B93" s="8"/>
      <c r="C93" s="19"/>
      <c r="D93" s="19"/>
      <c r="E93" s="19"/>
      <c r="F93" s="19"/>
      <c r="G93" s="19"/>
      <c r="H93" s="19"/>
      <c r="I93" s="19"/>
      <c r="J93" s="19"/>
      <c r="K93" s="19"/>
      <c r="L93" s="22"/>
      <c r="M93" s="22"/>
      <c r="N93" s="22"/>
      <c r="O93" s="22"/>
      <c r="P93" s="22"/>
      <c r="Q93" s="22"/>
      <c r="R93" s="22"/>
      <c r="S93" s="22"/>
      <c r="T93" s="22"/>
      <c r="U93" s="20"/>
      <c r="V93" s="20"/>
      <c r="W93" s="20"/>
      <c r="X93" s="20"/>
      <c r="Y93" s="20"/>
      <c r="Z93" s="20"/>
      <c r="AA93" s="20"/>
      <c r="AB93" s="20"/>
      <c r="AC93" s="20"/>
    </row>
    <row r="94" spans="1:29" s="13" customFormat="1">
      <c r="A94" s="13">
        <v>52001</v>
      </c>
      <c r="B94" s="13" t="s">
        <v>95</v>
      </c>
      <c r="C94" s="19"/>
      <c r="D94" s="19"/>
      <c r="E94" s="19"/>
      <c r="F94" s="19"/>
      <c r="G94" s="19"/>
      <c r="H94" s="19"/>
      <c r="I94" s="19"/>
      <c r="J94" s="19"/>
      <c r="K94" s="19"/>
      <c r="L94" s="22"/>
      <c r="M94" s="22"/>
      <c r="N94" s="22"/>
      <c r="O94" s="22"/>
      <c r="P94" s="22"/>
      <c r="Q94" s="22"/>
      <c r="R94" s="22"/>
      <c r="S94" s="22"/>
      <c r="T94" s="22"/>
      <c r="U94" s="20"/>
      <c r="V94" s="20"/>
      <c r="W94" s="20"/>
      <c r="X94" s="20"/>
      <c r="Y94" s="20"/>
      <c r="Z94" s="20"/>
      <c r="AA94" s="20"/>
      <c r="AB94" s="20"/>
      <c r="AC94" s="20"/>
    </row>
    <row r="95" spans="1:29">
      <c r="A95" s="7">
        <v>120</v>
      </c>
      <c r="B95" s="8" t="s">
        <v>16</v>
      </c>
      <c r="C95" s="19">
        <v>0</v>
      </c>
      <c r="D95" s="19">
        <v>5</v>
      </c>
      <c r="E95" s="19">
        <v>71</v>
      </c>
      <c r="F95" s="19">
        <v>37</v>
      </c>
      <c r="G95" s="19">
        <v>0</v>
      </c>
      <c r="H95" s="19">
        <v>464</v>
      </c>
      <c r="I95" s="19">
        <v>8</v>
      </c>
      <c r="J95" s="19">
        <v>0</v>
      </c>
      <c r="K95" s="19">
        <v>585</v>
      </c>
      <c r="L95" s="22"/>
      <c r="M95" s="22"/>
      <c r="N95" s="22"/>
      <c r="O95" s="22"/>
      <c r="P95" s="22"/>
      <c r="Q95" s="22"/>
      <c r="R95" s="22"/>
      <c r="S95" s="22"/>
      <c r="T95" s="22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>
      <c r="A96" s="7">
        <v>370</v>
      </c>
      <c r="B96" s="8" t="s">
        <v>38</v>
      </c>
      <c r="C96" s="21">
        <v>0</v>
      </c>
      <c r="D96" s="21">
        <v>0</v>
      </c>
      <c r="E96" s="21">
        <v>3</v>
      </c>
      <c r="F96" s="21">
        <v>2</v>
      </c>
      <c r="G96" s="21">
        <v>1</v>
      </c>
      <c r="H96" s="21">
        <v>96</v>
      </c>
      <c r="I96" s="21">
        <v>1</v>
      </c>
      <c r="J96" s="21">
        <v>0</v>
      </c>
      <c r="K96" s="21">
        <v>103</v>
      </c>
      <c r="L96" s="22"/>
      <c r="M96" s="22"/>
      <c r="N96" s="22"/>
      <c r="O96" s="22"/>
      <c r="P96" s="22"/>
      <c r="Q96" s="22"/>
      <c r="R96" s="22"/>
      <c r="S96" s="22"/>
      <c r="T96" s="22"/>
      <c r="U96" s="20"/>
      <c r="V96" s="20"/>
      <c r="W96" s="20"/>
      <c r="X96" s="20"/>
      <c r="Y96" s="20"/>
      <c r="Z96" s="20"/>
      <c r="AA96" s="20"/>
      <c r="AB96" s="20"/>
      <c r="AC96" s="20"/>
    </row>
    <row r="97" spans="1:29" s="13" customFormat="1">
      <c r="A97" s="14"/>
      <c r="B97" s="8" t="s">
        <v>3</v>
      </c>
      <c r="C97" s="19">
        <f>SUM(C95:C96)</f>
        <v>0</v>
      </c>
      <c r="D97" s="19">
        <f t="shared" ref="D97" si="283">SUM(D95:D96)</f>
        <v>5</v>
      </c>
      <c r="E97" s="19">
        <f t="shared" ref="E97" si="284">SUM(E95:E96)</f>
        <v>74</v>
      </c>
      <c r="F97" s="19">
        <f t="shared" ref="F97" si="285">SUM(F95:F96)</f>
        <v>39</v>
      </c>
      <c r="G97" s="19">
        <f t="shared" ref="G97" si="286">SUM(G95:G96)</f>
        <v>1</v>
      </c>
      <c r="H97" s="19">
        <f t="shared" ref="H97" si="287">SUM(H95:H96)</f>
        <v>560</v>
      </c>
      <c r="I97" s="19">
        <f t="shared" ref="I97" si="288">SUM(I95:I96)</f>
        <v>9</v>
      </c>
      <c r="J97" s="19">
        <f t="shared" ref="J97" si="289">SUM(J95:J96)</f>
        <v>0</v>
      </c>
      <c r="K97" s="19">
        <f t="shared" ref="K97" si="290">SUM(K95:K96)</f>
        <v>688</v>
      </c>
      <c r="L97" s="22">
        <v>22</v>
      </c>
      <c r="M97" s="22">
        <v>39</v>
      </c>
      <c r="N97" s="22">
        <v>638</v>
      </c>
      <c r="O97" s="22">
        <v>202</v>
      </c>
      <c r="P97" s="22">
        <v>1</v>
      </c>
      <c r="Q97" s="22">
        <v>2546</v>
      </c>
      <c r="R97" s="22">
        <v>42</v>
      </c>
      <c r="S97" s="22">
        <v>45</v>
      </c>
      <c r="T97" s="22">
        <v>3535</v>
      </c>
      <c r="U97" s="20">
        <f>IF(L97=0,"--",C97/L97)</f>
        <v>0</v>
      </c>
      <c r="V97" s="20">
        <f t="shared" ref="V97" si="291">IF(M97=0,"--",D97/M97)</f>
        <v>0.12820512820512819</v>
      </c>
      <c r="W97" s="20">
        <f t="shared" ref="W97" si="292">IF(N97=0,"--",E97/N97)</f>
        <v>0.11598746081504702</v>
      </c>
      <c r="X97" s="20">
        <f t="shared" ref="X97" si="293">IF(O97=0,"--",F97/O97)</f>
        <v>0.19306930693069307</v>
      </c>
      <c r="Y97" s="20">
        <f t="shared" ref="Y97" si="294">IF(P97=0,"--",G97/P97)</f>
        <v>1</v>
      </c>
      <c r="Z97" s="20">
        <f t="shared" ref="Z97" si="295">IF(Q97=0,"--",H97/Q97)</f>
        <v>0.21995286724273369</v>
      </c>
      <c r="AA97" s="20">
        <f t="shared" ref="AA97" si="296">IF(R97=0,"--",I97/R97)</f>
        <v>0.21428571428571427</v>
      </c>
      <c r="AB97" s="20">
        <f t="shared" ref="AB97" si="297">IF(S97=0,"--",J97/S97)</f>
        <v>0</v>
      </c>
      <c r="AC97" s="20">
        <f t="shared" ref="AC97" si="298">IF(T97=0,"--",K97/T97)</f>
        <v>0.19462517680339461</v>
      </c>
    </row>
    <row r="98" spans="1:29" s="13" customFormat="1">
      <c r="A98" s="14"/>
      <c r="B98" s="8"/>
      <c r="C98" s="19"/>
      <c r="D98" s="19"/>
      <c r="E98" s="19"/>
      <c r="F98" s="19"/>
      <c r="G98" s="19"/>
      <c r="H98" s="19"/>
      <c r="I98" s="19"/>
      <c r="J98" s="19"/>
      <c r="K98" s="19"/>
      <c r="L98" s="22"/>
      <c r="M98" s="22"/>
      <c r="N98" s="22"/>
      <c r="O98" s="22"/>
      <c r="P98" s="22"/>
      <c r="Q98" s="22"/>
      <c r="R98" s="22"/>
      <c r="S98" s="22"/>
      <c r="T98" s="22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s="13" customFormat="1">
      <c r="A99" s="13">
        <v>52101</v>
      </c>
      <c r="B99" s="13" t="s">
        <v>96</v>
      </c>
      <c r="C99" s="19"/>
      <c r="D99" s="19"/>
      <c r="E99" s="19"/>
      <c r="F99" s="19"/>
      <c r="G99" s="19"/>
      <c r="H99" s="19"/>
      <c r="I99" s="19"/>
      <c r="J99" s="19"/>
      <c r="K99" s="19"/>
      <c r="L99" s="22"/>
      <c r="M99" s="22"/>
      <c r="N99" s="22"/>
      <c r="O99" s="22"/>
      <c r="P99" s="22"/>
      <c r="Q99" s="22"/>
      <c r="R99" s="22"/>
      <c r="S99" s="22"/>
      <c r="T99" s="22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>
      <c r="A100" s="7">
        <v>520</v>
      </c>
      <c r="B100" s="8" t="s">
        <v>51</v>
      </c>
      <c r="C100" s="19">
        <v>0</v>
      </c>
      <c r="D100" s="19">
        <v>0</v>
      </c>
      <c r="E100" s="19">
        <v>16</v>
      </c>
      <c r="F100" s="19">
        <v>15</v>
      </c>
      <c r="G100" s="19">
        <v>0</v>
      </c>
      <c r="H100" s="19">
        <v>156</v>
      </c>
      <c r="I100" s="19">
        <v>3</v>
      </c>
      <c r="J100" s="19">
        <v>0</v>
      </c>
      <c r="K100" s="19">
        <v>190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>
      <c r="A101" s="7">
        <v>525</v>
      </c>
      <c r="B101" s="8" t="s">
        <v>52</v>
      </c>
      <c r="C101" s="19">
        <v>1</v>
      </c>
      <c r="D101" s="19">
        <v>1</v>
      </c>
      <c r="E101" s="19">
        <v>0</v>
      </c>
      <c r="F101" s="19">
        <v>1</v>
      </c>
      <c r="G101" s="19">
        <v>0</v>
      </c>
      <c r="H101" s="19">
        <v>181</v>
      </c>
      <c r="I101" s="19">
        <v>1</v>
      </c>
      <c r="J101" s="19">
        <v>0</v>
      </c>
      <c r="K101" s="19">
        <v>185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29">
      <c r="A102" s="7">
        <v>540</v>
      </c>
      <c r="B102" s="8" t="s">
        <v>54</v>
      </c>
      <c r="C102" s="19">
        <v>0</v>
      </c>
      <c r="D102" s="19">
        <v>2</v>
      </c>
      <c r="E102" s="19">
        <v>27</v>
      </c>
      <c r="F102" s="19">
        <v>7</v>
      </c>
      <c r="G102" s="19">
        <v>0</v>
      </c>
      <c r="H102" s="19">
        <v>203</v>
      </c>
      <c r="I102" s="19">
        <v>12</v>
      </c>
      <c r="J102" s="19">
        <v>0</v>
      </c>
      <c r="K102" s="19">
        <v>251</v>
      </c>
      <c r="L102" s="22"/>
      <c r="M102" s="22"/>
      <c r="N102" s="22"/>
      <c r="O102" s="22"/>
      <c r="P102" s="22"/>
      <c r="Q102" s="22"/>
      <c r="R102" s="22"/>
      <c r="S102" s="22"/>
      <c r="T102" s="22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>
      <c r="A103" s="7">
        <v>560</v>
      </c>
      <c r="B103" s="8" t="s">
        <v>117</v>
      </c>
      <c r="C103" s="21">
        <v>0</v>
      </c>
      <c r="D103" s="21">
        <v>2</v>
      </c>
      <c r="E103" s="21">
        <v>30</v>
      </c>
      <c r="F103" s="21">
        <v>5</v>
      </c>
      <c r="G103" s="21">
        <v>0</v>
      </c>
      <c r="H103" s="21">
        <v>308</v>
      </c>
      <c r="I103" s="21">
        <v>10</v>
      </c>
      <c r="J103" s="21">
        <v>0</v>
      </c>
      <c r="K103" s="21">
        <v>355</v>
      </c>
      <c r="L103" s="22"/>
      <c r="M103" s="22"/>
      <c r="N103" s="22"/>
      <c r="O103" s="22"/>
      <c r="P103" s="22"/>
      <c r="Q103" s="22"/>
      <c r="R103" s="22"/>
      <c r="S103" s="22"/>
      <c r="T103" s="22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s="13" customFormat="1">
      <c r="A104" s="14"/>
      <c r="B104" s="8" t="s">
        <v>3</v>
      </c>
      <c r="C104" s="19">
        <f>SUM(C100:C103)</f>
        <v>1</v>
      </c>
      <c r="D104" s="19">
        <f t="shared" ref="D104:K104" si="299">SUM(D100:D103)</f>
        <v>5</v>
      </c>
      <c r="E104" s="19">
        <f t="shared" si="299"/>
        <v>73</v>
      </c>
      <c r="F104" s="19">
        <f t="shared" si="299"/>
        <v>28</v>
      </c>
      <c r="G104" s="19">
        <f t="shared" si="299"/>
        <v>0</v>
      </c>
      <c r="H104" s="19">
        <f t="shared" si="299"/>
        <v>848</v>
      </c>
      <c r="I104" s="19">
        <f t="shared" si="299"/>
        <v>26</v>
      </c>
      <c r="J104" s="19">
        <f t="shared" si="299"/>
        <v>0</v>
      </c>
      <c r="K104" s="19">
        <f t="shared" si="299"/>
        <v>981</v>
      </c>
      <c r="L104" s="22">
        <v>8</v>
      </c>
      <c r="M104" s="22">
        <v>8</v>
      </c>
      <c r="N104" s="22">
        <v>146</v>
      </c>
      <c r="O104" s="22">
        <v>44</v>
      </c>
      <c r="P104" s="22">
        <v>0</v>
      </c>
      <c r="Q104" s="22">
        <v>1608</v>
      </c>
      <c r="R104" s="22">
        <v>0</v>
      </c>
      <c r="S104" s="22">
        <v>0</v>
      </c>
      <c r="T104" s="22">
        <v>1814</v>
      </c>
      <c r="U104" s="20">
        <f>IF(L104=0,"--",C104/L104)</f>
        <v>0.125</v>
      </c>
      <c r="V104" s="20">
        <f t="shared" ref="V104" si="300">IF(M104=0,"--",D104/M104)</f>
        <v>0.625</v>
      </c>
      <c r="W104" s="20">
        <f t="shared" ref="W104" si="301">IF(N104=0,"--",E104/N104)</f>
        <v>0.5</v>
      </c>
      <c r="X104" s="20">
        <f t="shared" ref="X104" si="302">IF(O104=0,"--",F104/O104)</f>
        <v>0.63636363636363635</v>
      </c>
      <c r="Y104" s="20" t="str">
        <f t="shared" ref="Y104" si="303">IF(P104=0,"--",G104/P104)</f>
        <v>--</v>
      </c>
      <c r="Z104" s="20">
        <f t="shared" ref="Z104" si="304">IF(Q104=0,"--",H104/Q104)</f>
        <v>0.52736318407960203</v>
      </c>
      <c r="AA104" s="20" t="str">
        <f t="shared" ref="AA104" si="305">IF(R104=0,"--",I104/R104)</f>
        <v>--</v>
      </c>
      <c r="AB104" s="20" t="str">
        <f t="shared" ref="AB104" si="306">IF(S104=0,"--",J104/S104)</f>
        <v>--</v>
      </c>
      <c r="AC104" s="20">
        <f t="shared" ref="AC104" si="307">IF(T104=0,"--",K104/T104)</f>
        <v>0.54079382579933843</v>
      </c>
    </row>
    <row r="105" spans="1:29" s="13" customFormat="1">
      <c r="A105" s="14"/>
      <c r="B105" s="8"/>
      <c r="C105" s="19"/>
      <c r="D105" s="19"/>
      <c r="E105" s="19"/>
      <c r="F105" s="19"/>
      <c r="G105" s="19"/>
      <c r="H105" s="19"/>
      <c r="I105" s="19"/>
      <c r="J105" s="19"/>
      <c r="K105" s="19"/>
      <c r="L105" s="22"/>
      <c r="M105" s="22"/>
      <c r="N105" s="22"/>
      <c r="O105" s="22"/>
      <c r="P105" s="22"/>
      <c r="Q105" s="22"/>
      <c r="R105" s="22"/>
      <c r="S105" s="22"/>
      <c r="T105" s="22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s="13" customFormat="1">
      <c r="A106" s="13">
        <v>52201</v>
      </c>
      <c r="B106" s="13" t="s">
        <v>97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22"/>
      <c r="M106" s="22"/>
      <c r="N106" s="22"/>
      <c r="O106" s="22"/>
      <c r="P106" s="22"/>
      <c r="Q106" s="22"/>
      <c r="R106" s="22"/>
      <c r="S106" s="22"/>
      <c r="T106" s="22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:29">
      <c r="A107" s="7">
        <v>460</v>
      </c>
      <c r="B107" s="8" t="s">
        <v>46</v>
      </c>
      <c r="C107" s="19">
        <v>4</v>
      </c>
      <c r="D107" s="19">
        <v>5</v>
      </c>
      <c r="E107" s="19">
        <v>248</v>
      </c>
      <c r="F107" s="19">
        <v>13</v>
      </c>
      <c r="G107" s="19">
        <v>0</v>
      </c>
      <c r="H107" s="19">
        <v>347</v>
      </c>
      <c r="I107" s="19">
        <v>13</v>
      </c>
      <c r="J107" s="19">
        <v>0</v>
      </c>
      <c r="K107" s="19">
        <v>630</v>
      </c>
      <c r="L107" s="22"/>
      <c r="M107" s="22"/>
      <c r="N107" s="22"/>
      <c r="O107" s="22"/>
      <c r="P107" s="22"/>
      <c r="Q107" s="22"/>
      <c r="R107" s="22"/>
      <c r="S107" s="22"/>
      <c r="T107" s="22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:29">
      <c r="A108" s="7">
        <v>470</v>
      </c>
      <c r="B108" s="8" t="s">
        <v>116</v>
      </c>
      <c r="C108" s="19">
        <v>0</v>
      </c>
      <c r="D108" s="19">
        <v>1</v>
      </c>
      <c r="E108" s="19">
        <v>130</v>
      </c>
      <c r="F108" s="19">
        <v>0</v>
      </c>
      <c r="G108" s="19">
        <v>0</v>
      </c>
      <c r="H108" s="19">
        <v>2</v>
      </c>
      <c r="I108" s="19">
        <v>0</v>
      </c>
      <c r="J108" s="19">
        <v>0</v>
      </c>
      <c r="K108" s="19">
        <v>133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:29">
      <c r="A109" s="7">
        <v>550</v>
      </c>
      <c r="B109" s="8" t="s">
        <v>55</v>
      </c>
      <c r="C109" s="21">
        <v>0</v>
      </c>
      <c r="D109" s="21">
        <v>4</v>
      </c>
      <c r="E109" s="21">
        <v>6</v>
      </c>
      <c r="F109" s="21">
        <v>4</v>
      </c>
      <c r="G109" s="21">
        <v>0</v>
      </c>
      <c r="H109" s="21">
        <v>208</v>
      </c>
      <c r="I109" s="21">
        <v>2</v>
      </c>
      <c r="J109" s="21">
        <v>0</v>
      </c>
      <c r="K109" s="21">
        <v>224</v>
      </c>
      <c r="L109" s="22"/>
      <c r="M109" s="22"/>
      <c r="N109" s="22"/>
      <c r="O109" s="22"/>
      <c r="P109" s="22"/>
      <c r="Q109" s="22"/>
      <c r="R109" s="22"/>
      <c r="S109" s="22"/>
      <c r="T109" s="22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:29" s="13" customFormat="1">
      <c r="A110" s="14"/>
      <c r="B110" s="8" t="s">
        <v>3</v>
      </c>
      <c r="C110" s="19">
        <f>SUM(C107:C109)</f>
        <v>4</v>
      </c>
      <c r="D110" s="19">
        <f t="shared" ref="D110" si="308">SUM(D107:D109)</f>
        <v>10</v>
      </c>
      <c r="E110" s="19">
        <f t="shared" ref="E110" si="309">SUM(E107:E109)</f>
        <v>384</v>
      </c>
      <c r="F110" s="19">
        <f t="shared" ref="F110" si="310">SUM(F107:F109)</f>
        <v>17</v>
      </c>
      <c r="G110" s="19">
        <f t="shared" ref="G110" si="311">SUM(G107:G109)</f>
        <v>0</v>
      </c>
      <c r="H110" s="19">
        <f t="shared" ref="H110" si="312">SUM(H107:H109)</f>
        <v>557</v>
      </c>
      <c r="I110" s="19">
        <f t="shared" ref="I110" si="313">SUM(I107:I109)</f>
        <v>15</v>
      </c>
      <c r="J110" s="19">
        <f t="shared" ref="J110" si="314">SUM(J107:J109)</f>
        <v>0</v>
      </c>
      <c r="K110" s="19">
        <f t="shared" ref="K110" si="315">SUM(K107:K109)</f>
        <v>987</v>
      </c>
      <c r="L110" s="22">
        <v>34</v>
      </c>
      <c r="M110" s="22">
        <v>91</v>
      </c>
      <c r="N110" s="22">
        <v>2360</v>
      </c>
      <c r="O110" s="22">
        <v>144</v>
      </c>
      <c r="P110" s="22">
        <v>21</v>
      </c>
      <c r="Q110" s="22">
        <v>7663</v>
      </c>
      <c r="R110" s="22">
        <v>547</v>
      </c>
      <c r="S110" s="22">
        <v>516</v>
      </c>
      <c r="T110" s="22">
        <v>11376</v>
      </c>
      <c r="U110" s="20">
        <f>IF(L110=0,"--",C110/L110)</f>
        <v>0.11764705882352941</v>
      </c>
      <c r="V110" s="20">
        <f t="shared" ref="V110" si="316">IF(M110=0,"--",D110/M110)</f>
        <v>0.10989010989010989</v>
      </c>
      <c r="W110" s="20">
        <f t="shared" ref="W110" si="317">IF(N110=0,"--",E110/N110)</f>
        <v>0.16271186440677965</v>
      </c>
      <c r="X110" s="20">
        <f t="shared" ref="X110" si="318">IF(O110=0,"--",F110/O110)</f>
        <v>0.11805555555555555</v>
      </c>
      <c r="Y110" s="20">
        <f t="shared" ref="Y110" si="319">IF(P110=0,"--",G110/P110)</f>
        <v>0</v>
      </c>
      <c r="Z110" s="20">
        <f t="shared" ref="Z110" si="320">IF(Q110=0,"--",H110/Q110)</f>
        <v>7.2686937230849541E-2</v>
      </c>
      <c r="AA110" s="20">
        <f t="shared" ref="AA110" si="321">IF(R110=0,"--",I110/R110)</f>
        <v>2.7422303473491772E-2</v>
      </c>
      <c r="AB110" s="20">
        <f t="shared" ref="AB110" si="322">IF(S110=0,"--",J110/S110)</f>
        <v>0</v>
      </c>
      <c r="AC110" s="20">
        <f t="shared" ref="AC110" si="323">IF(T110=0,"--",K110/T110)</f>
        <v>8.6761603375527421E-2</v>
      </c>
    </row>
    <row r="111" spans="1:29" s="13" customFormat="1">
      <c r="A111" s="14"/>
      <c r="B111" s="8"/>
      <c r="C111" s="19"/>
      <c r="D111" s="19"/>
      <c r="E111" s="19"/>
      <c r="F111" s="19"/>
      <c r="G111" s="19"/>
      <c r="H111" s="19"/>
      <c r="I111" s="19"/>
      <c r="J111" s="19"/>
      <c r="K111" s="19"/>
      <c r="L111" s="22"/>
      <c r="M111" s="22"/>
      <c r="N111" s="22"/>
      <c r="O111" s="22"/>
      <c r="P111" s="22"/>
      <c r="Q111" s="22"/>
      <c r="R111" s="22"/>
      <c r="S111" s="22"/>
      <c r="T111" s="22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:29" s="13" customFormat="1">
      <c r="A112" s="13">
        <v>52301</v>
      </c>
      <c r="B112" s="13" t="s">
        <v>98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22"/>
      <c r="M112" s="22"/>
      <c r="N112" s="22"/>
      <c r="O112" s="22"/>
      <c r="P112" s="22"/>
      <c r="Q112" s="22"/>
      <c r="R112" s="22"/>
      <c r="S112" s="22"/>
      <c r="T112" s="22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>
      <c r="A113" s="7">
        <v>170</v>
      </c>
      <c r="B113" s="8" t="s">
        <v>21</v>
      </c>
      <c r="C113" s="21">
        <v>1</v>
      </c>
      <c r="D113" s="21">
        <v>3</v>
      </c>
      <c r="E113" s="21">
        <v>14</v>
      </c>
      <c r="F113" s="21">
        <v>52</v>
      </c>
      <c r="G113" s="21">
        <v>0</v>
      </c>
      <c r="H113" s="21">
        <v>344</v>
      </c>
      <c r="I113" s="21">
        <v>8</v>
      </c>
      <c r="J113" s="21">
        <v>0</v>
      </c>
      <c r="K113" s="21">
        <v>422</v>
      </c>
      <c r="L113" s="22"/>
      <c r="M113" s="22"/>
      <c r="N113" s="22"/>
      <c r="O113" s="22"/>
      <c r="P113" s="22"/>
      <c r="Q113" s="22"/>
      <c r="R113" s="22"/>
      <c r="S113" s="22"/>
      <c r="T113" s="22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s="13" customFormat="1">
      <c r="A114" s="14"/>
      <c r="B114" s="8" t="s">
        <v>3</v>
      </c>
      <c r="C114" s="19">
        <f>SUM(C113)</f>
        <v>1</v>
      </c>
      <c r="D114" s="19">
        <f t="shared" ref="D114" si="324">SUM(D113)</f>
        <v>3</v>
      </c>
      <c r="E114" s="19">
        <f t="shared" ref="E114" si="325">SUM(E113)</f>
        <v>14</v>
      </c>
      <c r="F114" s="19">
        <f t="shared" ref="F114" si="326">SUM(F113)</f>
        <v>52</v>
      </c>
      <c r="G114" s="19">
        <f t="shared" ref="G114" si="327">SUM(G113)</f>
        <v>0</v>
      </c>
      <c r="H114" s="19">
        <f t="shared" ref="H114" si="328">SUM(H113)</f>
        <v>344</v>
      </c>
      <c r="I114" s="19">
        <f t="shared" ref="I114" si="329">SUM(I113)</f>
        <v>8</v>
      </c>
      <c r="J114" s="19">
        <f t="shared" ref="J114" si="330">SUM(J113)</f>
        <v>0</v>
      </c>
      <c r="K114" s="19">
        <f t="shared" ref="K114" si="331">SUM(K113)</f>
        <v>422</v>
      </c>
      <c r="L114" s="22">
        <v>6</v>
      </c>
      <c r="M114" s="22">
        <v>16</v>
      </c>
      <c r="N114" s="22">
        <v>218</v>
      </c>
      <c r="O114" s="22">
        <v>107</v>
      </c>
      <c r="P114" s="22">
        <v>0</v>
      </c>
      <c r="Q114" s="22">
        <v>1175</v>
      </c>
      <c r="R114" s="22">
        <v>34</v>
      </c>
      <c r="S114" s="22">
        <v>16</v>
      </c>
      <c r="T114" s="22">
        <v>1572</v>
      </c>
      <c r="U114" s="20">
        <f>IF(L114=0,"--",C114/L114)</f>
        <v>0.16666666666666666</v>
      </c>
      <c r="V114" s="20">
        <f t="shared" ref="V114" si="332">IF(M114=0,"--",D114/M114)</f>
        <v>0.1875</v>
      </c>
      <c r="W114" s="20">
        <f t="shared" ref="W114" si="333">IF(N114=0,"--",E114/N114)</f>
        <v>6.4220183486238536E-2</v>
      </c>
      <c r="X114" s="20">
        <f t="shared" ref="X114" si="334">IF(O114=0,"--",F114/O114)</f>
        <v>0.48598130841121495</v>
      </c>
      <c r="Y114" s="20" t="str">
        <f t="shared" ref="Y114" si="335">IF(P114=0,"--",G114/P114)</f>
        <v>--</v>
      </c>
      <c r="Z114" s="20">
        <f t="shared" ref="Z114" si="336">IF(Q114=0,"--",H114/Q114)</f>
        <v>0.2927659574468085</v>
      </c>
      <c r="AA114" s="20">
        <f t="shared" ref="AA114" si="337">IF(R114=0,"--",I114/R114)</f>
        <v>0.23529411764705882</v>
      </c>
      <c r="AB114" s="20">
        <f t="shared" ref="AB114" si="338">IF(S114=0,"--",J114/S114)</f>
        <v>0</v>
      </c>
      <c r="AC114" s="20">
        <f t="shared" ref="AC114" si="339">IF(T114=0,"--",K114/T114)</f>
        <v>0.26844783715012721</v>
      </c>
    </row>
    <row r="115" spans="1:29" s="13" customFormat="1">
      <c r="A115" s="14"/>
      <c r="B115" s="8"/>
      <c r="C115" s="19"/>
      <c r="D115" s="19"/>
      <c r="E115" s="19"/>
      <c r="F115" s="19"/>
      <c r="G115" s="19"/>
      <c r="H115" s="19"/>
      <c r="I115" s="19"/>
      <c r="J115" s="19"/>
      <c r="K115" s="19"/>
      <c r="L115" s="22"/>
      <c r="M115" s="22"/>
      <c r="N115" s="22"/>
      <c r="O115" s="22"/>
      <c r="P115" s="22"/>
      <c r="Q115" s="22"/>
      <c r="R115" s="22"/>
      <c r="S115" s="22"/>
      <c r="T115" s="22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s="13" customFormat="1">
      <c r="A116" s="13">
        <v>52401</v>
      </c>
      <c r="B116" s="13" t="s">
        <v>99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22"/>
      <c r="M116" s="22"/>
      <c r="N116" s="22"/>
      <c r="O116" s="22"/>
      <c r="P116" s="22"/>
      <c r="Q116" s="22"/>
      <c r="R116" s="22"/>
      <c r="S116" s="22"/>
      <c r="T116" s="22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>
      <c r="A117" s="7">
        <v>50</v>
      </c>
      <c r="B117" s="8" t="s">
        <v>8</v>
      </c>
      <c r="C117" s="21">
        <v>5</v>
      </c>
      <c r="D117" s="21">
        <v>16</v>
      </c>
      <c r="E117" s="21">
        <v>167</v>
      </c>
      <c r="F117" s="21">
        <v>192</v>
      </c>
      <c r="G117" s="21">
        <v>0</v>
      </c>
      <c r="H117" s="21">
        <v>567</v>
      </c>
      <c r="I117" s="21">
        <v>7</v>
      </c>
      <c r="J117" s="21">
        <v>0</v>
      </c>
      <c r="K117" s="21">
        <v>954</v>
      </c>
      <c r="L117" s="22"/>
      <c r="M117" s="22"/>
      <c r="N117" s="22"/>
      <c r="O117" s="22"/>
      <c r="P117" s="22"/>
      <c r="Q117" s="22"/>
      <c r="R117" s="22"/>
      <c r="S117" s="22"/>
      <c r="T117" s="22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s="13" customFormat="1">
      <c r="A118" s="14"/>
      <c r="B118" s="8" t="s">
        <v>3</v>
      </c>
      <c r="C118" s="19">
        <f>SUM(C117)</f>
        <v>5</v>
      </c>
      <c r="D118" s="19">
        <f t="shared" ref="D118" si="340">SUM(D117)</f>
        <v>16</v>
      </c>
      <c r="E118" s="19">
        <f t="shared" ref="E118" si="341">SUM(E117)</f>
        <v>167</v>
      </c>
      <c r="F118" s="19">
        <f t="shared" ref="F118" si="342">SUM(F117)</f>
        <v>192</v>
      </c>
      <c r="G118" s="19">
        <f t="shared" ref="G118" si="343">SUM(G117)</f>
        <v>0</v>
      </c>
      <c r="H118" s="19">
        <f t="shared" ref="H118" si="344">SUM(H117)</f>
        <v>567</v>
      </c>
      <c r="I118" s="19">
        <f t="shared" ref="I118" si="345">SUM(I117)</f>
        <v>7</v>
      </c>
      <c r="J118" s="19">
        <f t="shared" ref="J118" si="346">SUM(J117)</f>
        <v>0</v>
      </c>
      <c r="K118" s="19">
        <f t="shared" ref="K118" si="347">SUM(K117)</f>
        <v>954</v>
      </c>
      <c r="L118" s="22">
        <v>13</v>
      </c>
      <c r="M118" s="22">
        <v>131</v>
      </c>
      <c r="N118" s="22">
        <v>1170</v>
      </c>
      <c r="O118" s="22">
        <v>957</v>
      </c>
      <c r="P118" s="22">
        <v>5</v>
      </c>
      <c r="Q118" s="22">
        <v>4621</v>
      </c>
      <c r="R118" s="22">
        <v>173</v>
      </c>
      <c r="S118" s="22">
        <v>675</v>
      </c>
      <c r="T118" s="22">
        <v>7745</v>
      </c>
      <c r="U118" s="20">
        <f>IF(L118=0,"--",C118/L118)</f>
        <v>0.38461538461538464</v>
      </c>
      <c r="V118" s="20">
        <f t="shared" ref="V118" si="348">IF(M118=0,"--",D118/M118)</f>
        <v>0.12213740458015267</v>
      </c>
      <c r="W118" s="20">
        <f t="shared" ref="W118" si="349">IF(N118=0,"--",E118/N118)</f>
        <v>0.14273504273504273</v>
      </c>
      <c r="X118" s="20">
        <f t="shared" ref="X118" si="350">IF(O118=0,"--",F118/O118)</f>
        <v>0.20062695924764889</v>
      </c>
      <c r="Y118" s="20">
        <f t="shared" ref="Y118" si="351">IF(P118=0,"--",G118/P118)</f>
        <v>0</v>
      </c>
      <c r="Z118" s="20">
        <f t="shared" ref="Z118" si="352">IF(Q118=0,"--",H118/Q118)</f>
        <v>0.12270071413114045</v>
      </c>
      <c r="AA118" s="20">
        <f t="shared" ref="AA118" si="353">IF(R118=0,"--",I118/R118)</f>
        <v>4.046242774566474E-2</v>
      </c>
      <c r="AB118" s="20">
        <f t="shared" ref="AB118" si="354">IF(S118=0,"--",J118/S118)</f>
        <v>0</v>
      </c>
      <c r="AC118" s="20">
        <f t="shared" ref="AC118" si="355">IF(T118=0,"--",K118/T118)</f>
        <v>0.12317624273724984</v>
      </c>
    </row>
    <row r="119" spans="1:29" s="13" customFormat="1">
      <c r="A119" s="14"/>
      <c r="B119" s="8"/>
      <c r="C119" s="19"/>
      <c r="D119" s="19"/>
      <c r="E119" s="19"/>
      <c r="F119" s="19"/>
      <c r="G119" s="19"/>
      <c r="H119" s="19"/>
      <c r="I119" s="19"/>
      <c r="J119" s="19"/>
      <c r="K119" s="19"/>
      <c r="L119" s="22"/>
      <c r="M119" s="22"/>
      <c r="N119" s="22"/>
      <c r="O119" s="22"/>
      <c r="P119" s="22"/>
      <c r="Q119" s="22"/>
      <c r="R119" s="22"/>
      <c r="S119" s="22"/>
      <c r="T119" s="22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s="13" customFormat="1">
      <c r="A120" s="13">
        <v>52501</v>
      </c>
      <c r="B120" s="13" t="s">
        <v>100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22"/>
      <c r="M120" s="22"/>
      <c r="N120" s="22"/>
      <c r="O120" s="22"/>
      <c r="P120" s="22"/>
      <c r="Q120" s="22"/>
      <c r="R120" s="22"/>
      <c r="S120" s="22"/>
      <c r="T120" s="22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>
      <c r="A121" s="7">
        <v>100</v>
      </c>
      <c r="B121" s="8" t="s">
        <v>14</v>
      </c>
      <c r="C121" s="21">
        <v>6</v>
      </c>
      <c r="D121" s="21">
        <v>44</v>
      </c>
      <c r="E121" s="21">
        <v>270</v>
      </c>
      <c r="F121" s="21">
        <v>417</v>
      </c>
      <c r="G121" s="21">
        <v>3</v>
      </c>
      <c r="H121" s="21">
        <v>1691</v>
      </c>
      <c r="I121" s="21">
        <v>51</v>
      </c>
      <c r="J121" s="21">
        <v>0</v>
      </c>
      <c r="K121" s="21">
        <v>2482</v>
      </c>
      <c r="L121" s="22"/>
      <c r="M121" s="22"/>
      <c r="N121" s="22"/>
      <c r="O121" s="22"/>
      <c r="P121" s="22"/>
      <c r="Q121" s="22"/>
      <c r="R121" s="22"/>
      <c r="S121" s="22"/>
      <c r="T121" s="22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s="13" customFormat="1">
      <c r="A122" s="14"/>
      <c r="B122" s="8" t="s">
        <v>3</v>
      </c>
      <c r="C122" s="19">
        <f>SUM(C121)</f>
        <v>6</v>
      </c>
      <c r="D122" s="19">
        <f t="shared" ref="D122" si="356">SUM(D121)</f>
        <v>44</v>
      </c>
      <c r="E122" s="19">
        <f t="shared" ref="E122" si="357">SUM(E121)</f>
        <v>270</v>
      </c>
      <c r="F122" s="19">
        <f t="shared" ref="F122" si="358">SUM(F121)</f>
        <v>417</v>
      </c>
      <c r="G122" s="19">
        <f t="shared" ref="G122" si="359">SUM(G121)</f>
        <v>3</v>
      </c>
      <c r="H122" s="19">
        <f t="shared" ref="H122" si="360">SUM(H121)</f>
        <v>1691</v>
      </c>
      <c r="I122" s="19">
        <f t="shared" ref="I122" si="361">SUM(I121)</f>
        <v>51</v>
      </c>
      <c r="J122" s="19">
        <f t="shared" ref="J122" si="362">SUM(J121)</f>
        <v>0</v>
      </c>
      <c r="K122" s="19">
        <f t="shared" ref="K122" si="363">SUM(K121)</f>
        <v>2482</v>
      </c>
      <c r="L122" s="22">
        <v>31</v>
      </c>
      <c r="M122" s="22">
        <v>56</v>
      </c>
      <c r="N122" s="22">
        <v>1199</v>
      </c>
      <c r="O122" s="22">
        <v>925</v>
      </c>
      <c r="P122" s="22">
        <v>6</v>
      </c>
      <c r="Q122" s="22">
        <v>6619</v>
      </c>
      <c r="R122" s="22">
        <v>639</v>
      </c>
      <c r="S122" s="22">
        <v>345</v>
      </c>
      <c r="T122" s="22">
        <v>9820</v>
      </c>
      <c r="U122" s="20">
        <f>IF(L122=0,"--",C122/L122)</f>
        <v>0.19354838709677419</v>
      </c>
      <c r="V122" s="20">
        <f t="shared" ref="V122" si="364">IF(M122=0,"--",D122/M122)</f>
        <v>0.7857142857142857</v>
      </c>
      <c r="W122" s="20">
        <f t="shared" ref="W122" si="365">IF(N122=0,"--",E122/N122)</f>
        <v>0.22518765638031693</v>
      </c>
      <c r="X122" s="20">
        <f t="shared" ref="X122" si="366">IF(O122=0,"--",F122/O122)</f>
        <v>0.45081081081081081</v>
      </c>
      <c r="Y122" s="20">
        <f t="shared" ref="Y122" si="367">IF(P122=0,"--",G122/P122)</f>
        <v>0.5</v>
      </c>
      <c r="Z122" s="20">
        <f t="shared" ref="Z122" si="368">IF(Q122=0,"--",H122/Q122)</f>
        <v>0.255476658105454</v>
      </c>
      <c r="AA122" s="20">
        <f t="shared" ref="AA122" si="369">IF(R122=0,"--",I122/R122)</f>
        <v>7.9812206572769953E-2</v>
      </c>
      <c r="AB122" s="20">
        <f t="shared" ref="AB122" si="370">IF(S122=0,"--",J122/S122)</f>
        <v>0</v>
      </c>
      <c r="AC122" s="20">
        <f t="shared" ref="AC122" si="371">IF(T122=0,"--",K122/T122)</f>
        <v>0.25274949083503057</v>
      </c>
    </row>
    <row r="123" spans="1:29" s="13" customFormat="1">
      <c r="A123" s="14"/>
      <c r="B123" s="8"/>
      <c r="C123" s="19"/>
      <c r="D123" s="19"/>
      <c r="E123" s="19"/>
      <c r="F123" s="19"/>
      <c r="G123" s="19"/>
      <c r="H123" s="19"/>
      <c r="I123" s="19"/>
      <c r="J123" s="19"/>
      <c r="K123" s="19"/>
      <c r="L123" s="22"/>
      <c r="M123" s="22"/>
      <c r="N123" s="22"/>
      <c r="O123" s="22"/>
      <c r="P123" s="22"/>
      <c r="Q123" s="22"/>
      <c r="R123" s="22"/>
      <c r="S123" s="22"/>
      <c r="T123" s="22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s="13" customFormat="1">
      <c r="A124" s="13">
        <v>52601</v>
      </c>
      <c r="B124" s="13" t="s">
        <v>101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22"/>
      <c r="M124" s="22"/>
      <c r="N124" s="22"/>
      <c r="O124" s="22"/>
      <c r="P124" s="22"/>
      <c r="Q124" s="22"/>
      <c r="R124" s="22"/>
      <c r="S124" s="22"/>
      <c r="T124" s="22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>
      <c r="A125" s="7">
        <v>250</v>
      </c>
      <c r="B125" s="8" t="s">
        <v>28</v>
      </c>
      <c r="C125" s="19">
        <v>0</v>
      </c>
      <c r="D125" s="19">
        <v>1</v>
      </c>
      <c r="E125" s="19">
        <v>7</v>
      </c>
      <c r="F125" s="19">
        <v>10</v>
      </c>
      <c r="G125" s="19">
        <v>1</v>
      </c>
      <c r="H125" s="19">
        <v>157</v>
      </c>
      <c r="I125" s="19">
        <v>6</v>
      </c>
      <c r="J125" s="19">
        <v>0</v>
      </c>
      <c r="K125" s="19">
        <v>182</v>
      </c>
      <c r="L125" s="22"/>
      <c r="M125" s="22"/>
      <c r="N125" s="22"/>
      <c r="O125" s="22"/>
      <c r="P125" s="22"/>
      <c r="Q125" s="22"/>
      <c r="R125" s="22"/>
      <c r="S125" s="22"/>
      <c r="T125" s="22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>
      <c r="A126" s="7">
        <v>310</v>
      </c>
      <c r="B126" s="8" t="s">
        <v>33</v>
      </c>
      <c r="C126" s="19">
        <v>2</v>
      </c>
      <c r="D126" s="19">
        <v>10</v>
      </c>
      <c r="E126" s="19">
        <v>166</v>
      </c>
      <c r="F126" s="19">
        <v>19</v>
      </c>
      <c r="G126" s="19">
        <v>0</v>
      </c>
      <c r="H126" s="19">
        <v>561</v>
      </c>
      <c r="I126" s="19">
        <v>11</v>
      </c>
      <c r="J126" s="19">
        <v>0</v>
      </c>
      <c r="K126" s="19">
        <v>769</v>
      </c>
      <c r="L126" s="22"/>
      <c r="M126" s="22"/>
      <c r="N126" s="22"/>
      <c r="O126" s="22"/>
      <c r="P126" s="22"/>
      <c r="Q126" s="22"/>
      <c r="R126" s="22"/>
      <c r="S126" s="22"/>
      <c r="T126" s="22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>
      <c r="A127" s="7">
        <v>430</v>
      </c>
      <c r="B127" s="8" t="s">
        <v>44</v>
      </c>
      <c r="C127" s="19">
        <v>0</v>
      </c>
      <c r="D127" s="19">
        <v>2</v>
      </c>
      <c r="E127" s="19">
        <v>0</v>
      </c>
      <c r="F127" s="19">
        <v>3</v>
      </c>
      <c r="G127" s="19">
        <v>0</v>
      </c>
      <c r="H127" s="19">
        <v>237</v>
      </c>
      <c r="I127" s="19">
        <v>0</v>
      </c>
      <c r="J127" s="19">
        <v>0</v>
      </c>
      <c r="K127" s="19">
        <v>242</v>
      </c>
      <c r="L127" s="22"/>
      <c r="M127" s="22"/>
      <c r="N127" s="22"/>
      <c r="O127" s="22"/>
      <c r="P127" s="22"/>
      <c r="Q127" s="22"/>
      <c r="R127" s="22"/>
      <c r="S127" s="22"/>
      <c r="T127" s="22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>
      <c r="A128" s="7">
        <v>570</v>
      </c>
      <c r="B128" s="8" t="s">
        <v>56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22"/>
      <c r="M128" s="22"/>
      <c r="N128" s="22"/>
      <c r="O128" s="22"/>
      <c r="P128" s="22"/>
      <c r="Q128" s="22"/>
      <c r="R128" s="22"/>
      <c r="S128" s="22"/>
      <c r="T128" s="22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s="17" customFormat="1">
      <c r="A129" s="16">
        <v>590</v>
      </c>
      <c r="B129" s="8" t="s">
        <v>58</v>
      </c>
      <c r="C129" s="21">
        <v>1</v>
      </c>
      <c r="D129" s="21">
        <v>1</v>
      </c>
      <c r="E129" s="21">
        <v>2</v>
      </c>
      <c r="F129" s="21">
        <v>2</v>
      </c>
      <c r="G129" s="21">
        <v>0</v>
      </c>
      <c r="H129" s="21">
        <v>11</v>
      </c>
      <c r="I129" s="21">
        <v>2</v>
      </c>
      <c r="J129" s="21">
        <v>0</v>
      </c>
      <c r="K129" s="21">
        <v>19</v>
      </c>
      <c r="L129" s="24"/>
      <c r="M129" s="24"/>
      <c r="N129" s="24"/>
      <c r="O129" s="24"/>
      <c r="P129" s="24"/>
      <c r="Q129" s="24"/>
      <c r="R129" s="24"/>
      <c r="S129" s="24"/>
      <c r="T129" s="24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13" customFormat="1">
      <c r="A130" s="14"/>
      <c r="B130" s="8" t="s">
        <v>3</v>
      </c>
      <c r="C130" s="23">
        <f>SUM(C125:C129)</f>
        <v>3</v>
      </c>
      <c r="D130" s="23">
        <f t="shared" ref="D130:K130" si="372">SUM(D125:D129)</f>
        <v>14</v>
      </c>
      <c r="E130" s="23">
        <f t="shared" si="372"/>
        <v>175</v>
      </c>
      <c r="F130" s="23">
        <f t="shared" si="372"/>
        <v>34</v>
      </c>
      <c r="G130" s="23">
        <f t="shared" si="372"/>
        <v>1</v>
      </c>
      <c r="H130" s="23">
        <f t="shared" si="372"/>
        <v>966</v>
      </c>
      <c r="I130" s="23">
        <f t="shared" si="372"/>
        <v>19</v>
      </c>
      <c r="J130" s="23">
        <f t="shared" si="372"/>
        <v>0</v>
      </c>
      <c r="K130" s="23">
        <f t="shared" si="372"/>
        <v>1212</v>
      </c>
      <c r="L130" s="22">
        <v>10</v>
      </c>
      <c r="M130" s="22">
        <v>25</v>
      </c>
      <c r="N130" s="22">
        <v>203</v>
      </c>
      <c r="O130" s="22">
        <v>31</v>
      </c>
      <c r="P130" s="22">
        <v>0</v>
      </c>
      <c r="Q130" s="22">
        <v>3551</v>
      </c>
      <c r="R130" s="22">
        <v>229</v>
      </c>
      <c r="S130" s="22">
        <v>166</v>
      </c>
      <c r="T130" s="22">
        <v>4215</v>
      </c>
      <c r="U130" s="20">
        <f>IF(L130=0,"--",C130/L130)</f>
        <v>0.3</v>
      </c>
      <c r="V130" s="20">
        <f t="shared" ref="V130" si="373">IF(M130=0,"--",D130/M130)</f>
        <v>0.56000000000000005</v>
      </c>
      <c r="W130" s="20">
        <f t="shared" ref="W130" si="374">IF(N130=0,"--",E130/N130)</f>
        <v>0.86206896551724133</v>
      </c>
      <c r="X130" s="20">
        <f t="shared" ref="X130" si="375">IF(O130=0,"--",F130/O130)</f>
        <v>1.096774193548387</v>
      </c>
      <c r="Y130" s="20" t="str">
        <f t="shared" ref="Y130" si="376">IF(P130=0,"--",G130/P130)</f>
        <v>--</v>
      </c>
      <c r="Z130" s="20">
        <f t="shared" ref="Z130" si="377">IF(Q130=0,"--",H130/Q130)</f>
        <v>0.27203604618417349</v>
      </c>
      <c r="AA130" s="20">
        <f t="shared" ref="AA130" si="378">IF(R130=0,"--",I130/R130)</f>
        <v>8.296943231441048E-2</v>
      </c>
      <c r="AB130" s="20">
        <f t="shared" ref="AB130" si="379">IF(S130=0,"--",J130/S130)</f>
        <v>0</v>
      </c>
      <c r="AC130" s="20">
        <f t="shared" ref="AC130" si="380">IF(T130=0,"--",K130/T130)</f>
        <v>0.2875444839857651</v>
      </c>
    </row>
    <row r="131" spans="1:29" s="13" customFormat="1">
      <c r="A131" s="14"/>
      <c r="B131" s="8"/>
      <c r="C131" s="21"/>
      <c r="D131" s="21"/>
      <c r="E131" s="21"/>
      <c r="F131" s="21"/>
      <c r="G131" s="21"/>
      <c r="H131" s="21"/>
      <c r="I131" s="21"/>
      <c r="J131" s="21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6"/>
      <c r="V131" s="26"/>
      <c r="W131" s="26"/>
      <c r="X131" s="26"/>
      <c r="Y131" s="26"/>
      <c r="Z131" s="26"/>
      <c r="AA131" s="26"/>
      <c r="AB131" s="26"/>
      <c r="AC131" s="26"/>
    </row>
    <row r="132" spans="1:29" s="13" customFormat="1">
      <c r="A132" s="13">
        <v>52701</v>
      </c>
      <c r="B132" s="13" t="s">
        <v>102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6"/>
      <c r="V132" s="26"/>
      <c r="W132" s="26"/>
      <c r="X132" s="26"/>
      <c r="Y132" s="26"/>
      <c r="Z132" s="26"/>
      <c r="AA132" s="26"/>
      <c r="AB132" s="26"/>
      <c r="AC132" s="26"/>
    </row>
    <row r="133" spans="1:29">
      <c r="A133" s="7">
        <v>40</v>
      </c>
      <c r="B133" s="8" t="s">
        <v>7</v>
      </c>
      <c r="C133" s="21">
        <v>0</v>
      </c>
      <c r="D133" s="21">
        <v>0</v>
      </c>
      <c r="E133" s="21">
        <v>2</v>
      </c>
      <c r="F133" s="21">
        <v>69</v>
      </c>
      <c r="G133" s="21">
        <v>0</v>
      </c>
      <c r="H133" s="21">
        <v>8</v>
      </c>
      <c r="I133" s="21">
        <v>1</v>
      </c>
      <c r="J133" s="21">
        <v>0</v>
      </c>
      <c r="K133" s="21">
        <v>80</v>
      </c>
      <c r="L133" s="22"/>
      <c r="M133" s="22"/>
      <c r="N133" s="22"/>
      <c r="O133" s="22"/>
      <c r="P133" s="22"/>
      <c r="Q133" s="22"/>
      <c r="R133" s="22"/>
      <c r="S133" s="22"/>
      <c r="T133" s="22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s="13" customFormat="1">
      <c r="A134" s="14"/>
      <c r="B134" s="8" t="s">
        <v>3</v>
      </c>
      <c r="C134" s="19">
        <f>SUM(C133)</f>
        <v>0</v>
      </c>
      <c r="D134" s="19">
        <f t="shared" ref="D134" si="381">SUM(D133)</f>
        <v>0</v>
      </c>
      <c r="E134" s="19">
        <f t="shared" ref="E134" si="382">SUM(E133)</f>
        <v>2</v>
      </c>
      <c r="F134" s="19">
        <f t="shared" ref="F134" si="383">SUM(F133)</f>
        <v>69</v>
      </c>
      <c r="G134" s="19">
        <f t="shared" ref="G134" si="384">SUM(G133)</f>
        <v>0</v>
      </c>
      <c r="H134" s="19">
        <f t="shared" ref="H134" si="385">SUM(H133)</f>
        <v>8</v>
      </c>
      <c r="I134" s="19">
        <f t="shared" ref="I134" si="386">SUM(I133)</f>
        <v>1</v>
      </c>
      <c r="J134" s="19">
        <f t="shared" ref="J134" si="387">SUM(J133)</f>
        <v>0</v>
      </c>
      <c r="K134" s="19">
        <f t="shared" ref="K134" si="388">SUM(K133)</f>
        <v>80</v>
      </c>
      <c r="L134" s="22">
        <v>0</v>
      </c>
      <c r="M134" s="22">
        <v>60</v>
      </c>
      <c r="N134" s="22">
        <v>233</v>
      </c>
      <c r="O134" s="22">
        <v>1925</v>
      </c>
      <c r="P134" s="22">
        <v>5</v>
      </c>
      <c r="Q134" s="22">
        <v>475</v>
      </c>
      <c r="R134" s="22">
        <v>28</v>
      </c>
      <c r="S134" s="22">
        <v>79</v>
      </c>
      <c r="T134" s="22">
        <v>2805</v>
      </c>
      <c r="U134" s="20" t="str">
        <f>IF(L134=0,"--",C134/L134)</f>
        <v>--</v>
      </c>
      <c r="V134" s="20">
        <f t="shared" ref="V134" si="389">IF(M134=0,"--",D134/M134)</f>
        <v>0</v>
      </c>
      <c r="W134" s="20">
        <f t="shared" ref="W134" si="390">IF(N134=0,"--",E134/N134)</f>
        <v>8.5836909871244635E-3</v>
      </c>
      <c r="X134" s="20">
        <f t="shared" ref="X134" si="391">IF(O134=0,"--",F134/O134)</f>
        <v>3.5844155844155845E-2</v>
      </c>
      <c r="Y134" s="20">
        <f t="shared" ref="Y134" si="392">IF(P134=0,"--",G134/P134)</f>
        <v>0</v>
      </c>
      <c r="Z134" s="20">
        <f t="shared" ref="Z134" si="393">IF(Q134=0,"--",H134/Q134)</f>
        <v>1.6842105263157894E-2</v>
      </c>
      <c r="AA134" s="20">
        <f t="shared" ref="AA134" si="394">IF(R134=0,"--",I134/R134)</f>
        <v>3.5714285714285712E-2</v>
      </c>
      <c r="AB134" s="20">
        <f t="shared" ref="AB134" si="395">IF(S134=0,"--",J134/S134)</f>
        <v>0</v>
      </c>
      <c r="AC134" s="20">
        <f t="shared" ref="AC134" si="396">IF(T134=0,"--",K134/T134)</f>
        <v>2.8520499108734401E-2</v>
      </c>
    </row>
    <row r="135" spans="1:29" s="13" customFormat="1">
      <c r="A135" s="14"/>
      <c r="B135" s="8"/>
      <c r="C135" s="19"/>
      <c r="D135" s="19"/>
      <c r="E135" s="19"/>
      <c r="F135" s="19"/>
      <c r="G135" s="19"/>
      <c r="H135" s="19"/>
      <c r="I135" s="19"/>
      <c r="J135" s="19"/>
      <c r="K135" s="19"/>
      <c r="L135" s="22"/>
      <c r="M135" s="22"/>
      <c r="N135" s="22"/>
      <c r="O135" s="22"/>
      <c r="P135" s="22"/>
      <c r="Q135" s="22"/>
      <c r="R135" s="22"/>
      <c r="S135" s="22"/>
      <c r="T135" s="22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1:29" s="13" customFormat="1">
      <c r="A136" s="13">
        <v>52801</v>
      </c>
      <c r="B136" s="13" t="s">
        <v>103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22"/>
      <c r="M136" s="22"/>
      <c r="N136" s="22"/>
      <c r="O136" s="22"/>
      <c r="P136" s="22"/>
      <c r="Q136" s="22"/>
      <c r="R136" s="22"/>
      <c r="S136" s="22"/>
      <c r="T136" s="22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>
      <c r="A137" s="7">
        <v>140</v>
      </c>
      <c r="B137" s="8" t="s">
        <v>18</v>
      </c>
      <c r="C137" s="21">
        <v>1</v>
      </c>
      <c r="D137" s="21">
        <v>10</v>
      </c>
      <c r="E137" s="21">
        <v>13</v>
      </c>
      <c r="F137" s="21">
        <v>113</v>
      </c>
      <c r="G137" s="21">
        <v>0</v>
      </c>
      <c r="H137" s="21">
        <v>490</v>
      </c>
      <c r="I137" s="21">
        <v>14</v>
      </c>
      <c r="J137" s="21">
        <v>0</v>
      </c>
      <c r="K137" s="21">
        <v>641</v>
      </c>
      <c r="L137" s="22"/>
      <c r="M137" s="22"/>
      <c r="N137" s="22"/>
      <c r="O137" s="22"/>
      <c r="P137" s="22"/>
      <c r="Q137" s="22"/>
      <c r="R137" s="22"/>
      <c r="S137" s="22"/>
      <c r="T137" s="22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s="13" customFormat="1">
      <c r="A138" s="14"/>
      <c r="B138" s="8" t="s">
        <v>3</v>
      </c>
      <c r="C138" s="19">
        <f>SUM(C137)</f>
        <v>1</v>
      </c>
      <c r="D138" s="19">
        <f t="shared" ref="D138" si="397">SUM(D137)</f>
        <v>10</v>
      </c>
      <c r="E138" s="19">
        <f t="shared" ref="E138" si="398">SUM(E137)</f>
        <v>13</v>
      </c>
      <c r="F138" s="19">
        <f t="shared" ref="F138" si="399">SUM(F137)</f>
        <v>113</v>
      </c>
      <c r="G138" s="19">
        <f t="shared" ref="G138" si="400">SUM(G137)</f>
        <v>0</v>
      </c>
      <c r="H138" s="19">
        <f t="shared" ref="H138" si="401">SUM(H137)</f>
        <v>490</v>
      </c>
      <c r="I138" s="19">
        <f t="shared" ref="I138" si="402">SUM(I137)</f>
        <v>14</v>
      </c>
      <c r="J138" s="19">
        <f t="shared" ref="J138" si="403">SUM(J137)</f>
        <v>0</v>
      </c>
      <c r="K138" s="19">
        <f t="shared" ref="K138" si="404">SUM(K137)</f>
        <v>641</v>
      </c>
      <c r="L138" s="22">
        <v>17</v>
      </c>
      <c r="M138" s="22">
        <v>63</v>
      </c>
      <c r="N138" s="22">
        <v>53</v>
      </c>
      <c r="O138" s="22">
        <v>331</v>
      </c>
      <c r="P138" s="22">
        <v>0</v>
      </c>
      <c r="Q138" s="22">
        <v>2750</v>
      </c>
      <c r="R138" s="22">
        <v>47</v>
      </c>
      <c r="S138" s="22">
        <v>55</v>
      </c>
      <c r="T138" s="22">
        <v>3316</v>
      </c>
      <c r="U138" s="20">
        <f>IF(L138=0,"--",C138/L138)</f>
        <v>5.8823529411764705E-2</v>
      </c>
      <c r="V138" s="20">
        <f t="shared" ref="V138" si="405">IF(M138=0,"--",D138/M138)</f>
        <v>0.15873015873015872</v>
      </c>
      <c r="W138" s="20">
        <f t="shared" ref="W138" si="406">IF(N138=0,"--",E138/N138)</f>
        <v>0.24528301886792453</v>
      </c>
      <c r="X138" s="20">
        <f t="shared" ref="X138" si="407">IF(O138=0,"--",F138/O138)</f>
        <v>0.34138972809667673</v>
      </c>
      <c r="Y138" s="20" t="str">
        <f t="shared" ref="Y138" si="408">IF(P138=0,"--",G138/P138)</f>
        <v>--</v>
      </c>
      <c r="Z138" s="20">
        <f t="shared" ref="Z138" si="409">IF(Q138=0,"--",H138/Q138)</f>
        <v>0.17818181818181819</v>
      </c>
      <c r="AA138" s="20">
        <f t="shared" ref="AA138" si="410">IF(R138=0,"--",I138/R138)</f>
        <v>0.2978723404255319</v>
      </c>
      <c r="AB138" s="20">
        <f t="shared" ref="AB138" si="411">IF(S138=0,"--",J138/S138)</f>
        <v>0</v>
      </c>
      <c r="AC138" s="20">
        <f t="shared" ref="AC138" si="412">IF(T138=0,"--",K138/T138)</f>
        <v>0.19330518697225574</v>
      </c>
    </row>
    <row r="139" spans="1:29" s="13" customFormat="1">
      <c r="A139" s="14"/>
      <c r="B139" s="8"/>
      <c r="C139" s="19"/>
      <c r="D139" s="19"/>
      <c r="E139" s="19"/>
      <c r="F139" s="19"/>
      <c r="G139" s="19"/>
      <c r="H139" s="19"/>
      <c r="I139" s="19"/>
      <c r="J139" s="19"/>
      <c r="K139" s="19"/>
      <c r="L139" s="22"/>
      <c r="M139" s="22"/>
      <c r="N139" s="22"/>
      <c r="O139" s="22"/>
      <c r="P139" s="22"/>
      <c r="Q139" s="22"/>
      <c r="R139" s="22"/>
      <c r="S139" s="22"/>
      <c r="T139" s="22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s="13" customFormat="1">
      <c r="A140" s="13">
        <v>52900</v>
      </c>
      <c r="B140" s="13" t="s">
        <v>115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22"/>
      <c r="M140" s="22"/>
      <c r="N140" s="22"/>
      <c r="O140" s="22"/>
      <c r="P140" s="22"/>
      <c r="Q140" s="22"/>
      <c r="R140" s="22"/>
      <c r="S140" s="22"/>
      <c r="T140" s="22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29">
      <c r="A141" s="7">
        <v>490</v>
      </c>
      <c r="B141" s="8" t="s">
        <v>48</v>
      </c>
      <c r="C141" s="19">
        <v>0</v>
      </c>
      <c r="D141" s="19">
        <v>1</v>
      </c>
      <c r="E141" s="19">
        <v>3</v>
      </c>
      <c r="F141" s="19">
        <v>7</v>
      </c>
      <c r="G141" s="19">
        <v>0</v>
      </c>
      <c r="H141" s="19">
        <v>237</v>
      </c>
      <c r="I141" s="19">
        <v>3</v>
      </c>
      <c r="J141" s="19">
        <v>0</v>
      </c>
      <c r="K141" s="19">
        <v>251</v>
      </c>
      <c r="L141" s="22"/>
      <c r="M141" s="22"/>
      <c r="N141" s="22"/>
      <c r="O141" s="22"/>
      <c r="P141" s="22"/>
      <c r="Q141" s="22"/>
      <c r="R141" s="22"/>
      <c r="S141" s="22"/>
      <c r="T141" s="22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1:29">
      <c r="A142" s="7">
        <v>500</v>
      </c>
      <c r="B142" s="8" t="s">
        <v>50</v>
      </c>
      <c r="C142" s="21">
        <v>0</v>
      </c>
      <c r="D142" s="21">
        <v>1</v>
      </c>
      <c r="E142" s="21">
        <v>7</v>
      </c>
      <c r="F142" s="21">
        <v>1</v>
      </c>
      <c r="G142" s="21">
        <v>0</v>
      </c>
      <c r="H142" s="21">
        <v>186</v>
      </c>
      <c r="I142" s="21">
        <v>3</v>
      </c>
      <c r="J142" s="21">
        <v>0</v>
      </c>
      <c r="K142" s="21">
        <v>198</v>
      </c>
      <c r="L142" s="22"/>
      <c r="M142" s="22"/>
      <c r="N142" s="22"/>
      <c r="O142" s="22"/>
      <c r="P142" s="22"/>
      <c r="Q142" s="22"/>
      <c r="R142" s="22"/>
      <c r="S142" s="22"/>
      <c r="T142" s="22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1:29" s="13" customFormat="1">
      <c r="A143" s="14"/>
      <c r="B143" s="8" t="s">
        <v>3</v>
      </c>
      <c r="C143" s="19">
        <f>SUM(C141:C142)</f>
        <v>0</v>
      </c>
      <c r="D143" s="19">
        <f t="shared" ref="D143" si="413">SUM(D141:D142)</f>
        <v>2</v>
      </c>
      <c r="E143" s="19">
        <f t="shared" ref="E143" si="414">SUM(E141:E142)</f>
        <v>10</v>
      </c>
      <c r="F143" s="19">
        <f t="shared" ref="F143" si="415">SUM(F141:F142)</f>
        <v>8</v>
      </c>
      <c r="G143" s="19">
        <f t="shared" ref="G143" si="416">SUM(G141:G142)</f>
        <v>0</v>
      </c>
      <c r="H143" s="19">
        <f t="shared" ref="H143" si="417">SUM(H141:H142)</f>
        <v>423</v>
      </c>
      <c r="I143" s="19">
        <f t="shared" ref="I143" si="418">SUM(I141:I142)</f>
        <v>6</v>
      </c>
      <c r="J143" s="19">
        <f t="shared" ref="J143" si="419">SUM(J141:J142)</f>
        <v>0</v>
      </c>
      <c r="K143" s="19">
        <f t="shared" ref="K143" si="420">SUM(K141:K142)</f>
        <v>449</v>
      </c>
      <c r="L143" s="15">
        <v>53</v>
      </c>
      <c r="M143" s="15">
        <v>127</v>
      </c>
      <c r="N143" s="15">
        <v>198</v>
      </c>
      <c r="O143" s="15">
        <v>145</v>
      </c>
      <c r="P143" s="15">
        <v>4</v>
      </c>
      <c r="Q143" s="15">
        <v>17550</v>
      </c>
      <c r="R143" s="15">
        <v>150</v>
      </c>
      <c r="S143" s="15">
        <v>1</v>
      </c>
      <c r="T143" s="15">
        <v>18228</v>
      </c>
      <c r="U143" s="20">
        <f>IF(L143=0,"--",C143/L143)</f>
        <v>0</v>
      </c>
      <c r="V143" s="20">
        <f t="shared" ref="V143" si="421">IF(M143=0,"--",D143/M143)</f>
        <v>1.5748031496062992E-2</v>
      </c>
      <c r="W143" s="20">
        <f t="shared" ref="W143" si="422">IF(N143=0,"--",E143/N143)</f>
        <v>5.0505050505050504E-2</v>
      </c>
      <c r="X143" s="20">
        <f t="shared" ref="X143" si="423">IF(O143=0,"--",F143/O143)</f>
        <v>5.5172413793103448E-2</v>
      </c>
      <c r="Y143" s="20">
        <f t="shared" ref="Y143" si="424">IF(P143=0,"--",G143/P143)</f>
        <v>0</v>
      </c>
      <c r="Z143" s="20">
        <f t="shared" ref="Z143" si="425">IF(Q143=0,"--",H143/Q143)</f>
        <v>2.4102564102564103E-2</v>
      </c>
      <c r="AA143" s="20">
        <f t="shared" ref="AA143" si="426">IF(R143=0,"--",I143/R143)</f>
        <v>0.04</v>
      </c>
      <c r="AB143" s="20">
        <f t="shared" ref="AB143" si="427">IF(S143=0,"--",J143/S143)</f>
        <v>0</v>
      </c>
      <c r="AC143" s="20">
        <f t="shared" ref="AC143" si="428">IF(T143=0,"--",K143/T143)</f>
        <v>2.4632433618608732E-2</v>
      </c>
    </row>
    <row r="144" spans="1:29" s="13" customFormat="1">
      <c r="A144" s="14"/>
      <c r="B144" s="8"/>
      <c r="C144" s="19"/>
      <c r="D144" s="19"/>
      <c r="E144" s="19"/>
      <c r="F144" s="19"/>
      <c r="G144" s="19"/>
      <c r="H144" s="19"/>
      <c r="I144" s="19"/>
      <c r="J144" s="19"/>
      <c r="K144" s="19"/>
      <c r="L144" s="15"/>
      <c r="M144" s="15"/>
      <c r="N144" s="15"/>
      <c r="O144" s="15"/>
      <c r="P144" s="15"/>
      <c r="Q144" s="15"/>
      <c r="R144" s="15"/>
      <c r="S144" s="15"/>
      <c r="T144" s="15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1:29" s="13" customFormat="1">
      <c r="A145" s="13">
        <v>53001</v>
      </c>
      <c r="B145" s="13" t="s">
        <v>104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5"/>
      <c r="M145" s="15"/>
      <c r="N145" s="15"/>
      <c r="O145" s="15"/>
      <c r="P145" s="15"/>
      <c r="Q145" s="15"/>
      <c r="R145" s="15"/>
      <c r="S145" s="15"/>
      <c r="T145" s="15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1:29" s="13" customFormat="1">
      <c r="A146" s="14">
        <v>560</v>
      </c>
      <c r="B146" s="8" t="s">
        <v>117</v>
      </c>
      <c r="C146" s="21">
        <v>0</v>
      </c>
      <c r="D146" s="21">
        <v>2</v>
      </c>
      <c r="E146" s="21">
        <v>30</v>
      </c>
      <c r="F146" s="21">
        <v>5</v>
      </c>
      <c r="G146" s="21">
        <v>0</v>
      </c>
      <c r="H146" s="21">
        <v>308</v>
      </c>
      <c r="I146" s="21">
        <v>10</v>
      </c>
      <c r="J146" s="21">
        <v>0</v>
      </c>
      <c r="K146" s="21">
        <v>355</v>
      </c>
      <c r="L146" s="15"/>
      <c r="M146" s="15"/>
      <c r="N146" s="15"/>
      <c r="O146" s="15"/>
      <c r="P146" s="15"/>
      <c r="Q146" s="15"/>
      <c r="R146" s="15"/>
      <c r="S146" s="15"/>
      <c r="T146" s="15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1:29" s="13" customFormat="1">
      <c r="B147" s="8" t="s">
        <v>3</v>
      </c>
      <c r="C147" s="19">
        <f>SUM(C146)</f>
        <v>0</v>
      </c>
      <c r="D147" s="19">
        <f t="shared" ref="D147" si="429">SUM(D146)</f>
        <v>2</v>
      </c>
      <c r="E147" s="19">
        <f t="shared" ref="E147" si="430">SUM(E146)</f>
        <v>30</v>
      </c>
      <c r="F147" s="19">
        <f t="shared" ref="F147" si="431">SUM(F146)</f>
        <v>5</v>
      </c>
      <c r="G147" s="19">
        <f t="shared" ref="G147" si="432">SUM(G146)</f>
        <v>0</v>
      </c>
      <c r="H147" s="19">
        <f t="shared" ref="H147" si="433">SUM(H146)</f>
        <v>308</v>
      </c>
      <c r="I147" s="19">
        <f t="shared" ref="I147" si="434">SUM(I146)</f>
        <v>10</v>
      </c>
      <c r="J147" s="19">
        <f t="shared" ref="J147" si="435">SUM(J146)</f>
        <v>0</v>
      </c>
      <c r="K147" s="19">
        <f t="shared" ref="K147" si="436">SUM(K146)</f>
        <v>355</v>
      </c>
      <c r="L147" s="22">
        <v>22</v>
      </c>
      <c r="M147" s="22">
        <v>63</v>
      </c>
      <c r="N147" s="22">
        <v>373</v>
      </c>
      <c r="O147" s="22">
        <v>63</v>
      </c>
      <c r="P147" s="22">
        <v>0</v>
      </c>
      <c r="Q147" s="22">
        <v>5565</v>
      </c>
      <c r="R147" s="22">
        <v>19</v>
      </c>
      <c r="S147" s="22">
        <v>69</v>
      </c>
      <c r="T147" s="22">
        <v>6174</v>
      </c>
      <c r="U147" s="20">
        <f>IF(L147=0,"--",C147/L147)</f>
        <v>0</v>
      </c>
      <c r="V147" s="20">
        <f t="shared" ref="V147" si="437">IF(M147=0,"--",D147/M147)</f>
        <v>3.1746031746031744E-2</v>
      </c>
      <c r="W147" s="20">
        <f t="shared" ref="W147" si="438">IF(N147=0,"--",E147/N147)</f>
        <v>8.0428954423592491E-2</v>
      </c>
      <c r="X147" s="20">
        <f t="shared" ref="X147" si="439">IF(O147=0,"--",F147/O147)</f>
        <v>7.9365079365079361E-2</v>
      </c>
      <c r="Y147" s="20" t="str">
        <f t="shared" ref="Y147" si="440">IF(P147=0,"--",G147/P147)</f>
        <v>--</v>
      </c>
      <c r="Z147" s="20">
        <f t="shared" ref="Z147" si="441">IF(Q147=0,"--",H147/Q147)</f>
        <v>5.5345911949685536E-2</v>
      </c>
      <c r="AA147" s="20">
        <f t="shared" ref="AA147" si="442">IF(R147=0,"--",I147/R147)</f>
        <v>0.52631578947368418</v>
      </c>
      <c r="AB147" s="20">
        <f t="shared" ref="AB147" si="443">IF(S147=0,"--",J147/S147)</f>
        <v>0</v>
      </c>
      <c r="AC147" s="20">
        <f t="shared" ref="AC147" si="444">IF(T147=0,"--",K147/T147)</f>
        <v>5.7499190152251377E-2</v>
      </c>
    </row>
    <row r="148" spans="1:29" s="13" customFormat="1">
      <c r="C148" s="19"/>
      <c r="D148" s="19"/>
      <c r="E148" s="19"/>
      <c r="F148" s="19"/>
      <c r="G148" s="19"/>
      <c r="H148" s="19"/>
      <c r="I148" s="19"/>
      <c r="J148" s="19"/>
      <c r="K148" s="19"/>
      <c r="L148" s="22"/>
      <c r="M148" s="22"/>
      <c r="N148" s="22"/>
      <c r="O148" s="22"/>
      <c r="P148" s="22"/>
      <c r="Q148" s="22"/>
      <c r="R148" s="22"/>
      <c r="S148" s="22"/>
      <c r="T148" s="22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1:29" s="13" customFormat="1">
      <c r="A149" s="13">
        <v>53101</v>
      </c>
      <c r="B149" s="13" t="s">
        <v>105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22"/>
      <c r="M149" s="22"/>
      <c r="N149" s="22"/>
      <c r="O149" s="22"/>
      <c r="P149" s="22"/>
      <c r="Q149" s="22"/>
      <c r="R149" s="22"/>
      <c r="S149" s="22"/>
      <c r="T149" s="22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1:29">
      <c r="A150" s="7">
        <v>480</v>
      </c>
      <c r="B150" s="8" t="s">
        <v>47</v>
      </c>
      <c r="C150" s="21">
        <v>0</v>
      </c>
      <c r="D150" s="21">
        <v>0</v>
      </c>
      <c r="E150" s="21">
        <v>37</v>
      </c>
      <c r="F150" s="21">
        <v>9</v>
      </c>
      <c r="G150" s="21">
        <v>0</v>
      </c>
      <c r="H150" s="21">
        <v>180</v>
      </c>
      <c r="I150" s="21">
        <v>1</v>
      </c>
      <c r="J150" s="21">
        <v>0</v>
      </c>
      <c r="K150" s="21">
        <v>227</v>
      </c>
      <c r="L150" s="22"/>
      <c r="M150" s="22"/>
      <c r="N150" s="22"/>
      <c r="O150" s="22"/>
      <c r="P150" s="22"/>
      <c r="Q150" s="22"/>
      <c r="R150" s="22"/>
      <c r="S150" s="22"/>
      <c r="T150" s="22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1:29" s="13" customFormat="1">
      <c r="A151" s="14"/>
      <c r="B151" s="8" t="s">
        <v>3</v>
      </c>
      <c r="C151" s="19">
        <f>SUM(C150)</f>
        <v>0</v>
      </c>
      <c r="D151" s="19">
        <f t="shared" ref="D151" si="445">SUM(D150)</f>
        <v>0</v>
      </c>
      <c r="E151" s="19">
        <f t="shared" ref="E151" si="446">SUM(E150)</f>
        <v>37</v>
      </c>
      <c r="F151" s="19">
        <f t="shared" ref="F151" si="447">SUM(F150)</f>
        <v>9</v>
      </c>
      <c r="G151" s="19">
        <f t="shared" ref="G151" si="448">SUM(G150)</f>
        <v>0</v>
      </c>
      <c r="H151" s="19">
        <f t="shared" ref="H151" si="449">SUM(H150)</f>
        <v>180</v>
      </c>
      <c r="I151" s="19">
        <f t="shared" ref="I151" si="450">SUM(I150)</f>
        <v>1</v>
      </c>
      <c r="J151" s="19">
        <f t="shared" ref="J151" si="451">SUM(J150)</f>
        <v>0</v>
      </c>
      <c r="K151" s="19">
        <f t="shared" ref="K151" si="452">SUM(K150)</f>
        <v>227</v>
      </c>
      <c r="L151" s="22">
        <v>2</v>
      </c>
      <c r="M151" s="22">
        <v>5</v>
      </c>
      <c r="N151" s="22">
        <v>219</v>
      </c>
      <c r="O151" s="22">
        <v>20</v>
      </c>
      <c r="P151" s="22">
        <v>2</v>
      </c>
      <c r="Q151" s="22">
        <v>943</v>
      </c>
      <c r="R151" s="22">
        <v>0</v>
      </c>
      <c r="S151" s="22">
        <v>0</v>
      </c>
      <c r="T151" s="22">
        <v>1191</v>
      </c>
      <c r="U151" s="20">
        <f>IF(L151=0,"--",C151/L151)</f>
        <v>0</v>
      </c>
      <c r="V151" s="20">
        <f t="shared" ref="V151" si="453">IF(M151=0,"--",D151/M151)</f>
        <v>0</v>
      </c>
      <c r="W151" s="20">
        <f t="shared" ref="W151" si="454">IF(N151=0,"--",E151/N151)</f>
        <v>0.16894977168949771</v>
      </c>
      <c r="X151" s="20">
        <f t="shared" ref="X151" si="455">IF(O151=0,"--",F151/O151)</f>
        <v>0.45</v>
      </c>
      <c r="Y151" s="20">
        <f t="shared" ref="Y151" si="456">IF(P151=0,"--",G151/P151)</f>
        <v>0</v>
      </c>
      <c r="Z151" s="20">
        <f t="shared" ref="Z151" si="457">IF(Q151=0,"--",H151/Q151)</f>
        <v>0.19088016967126192</v>
      </c>
      <c r="AA151" s="20" t="str">
        <f t="shared" ref="AA151" si="458">IF(R151=0,"--",I151/R151)</f>
        <v>--</v>
      </c>
      <c r="AB151" s="20" t="str">
        <f t="shared" ref="AB151" si="459">IF(S151=0,"--",J151/S151)</f>
        <v>--</v>
      </c>
      <c r="AC151" s="20">
        <f t="shared" ref="AC151" si="460">IF(T151=0,"--",K151/T151)</f>
        <v>0.19059613769941225</v>
      </c>
    </row>
    <row r="152" spans="1:29" s="13" customFormat="1">
      <c r="A152" s="14"/>
      <c r="B152" s="8"/>
      <c r="C152" s="19"/>
      <c r="D152" s="19"/>
      <c r="E152" s="19"/>
      <c r="F152" s="19"/>
      <c r="G152" s="19"/>
      <c r="H152" s="19"/>
      <c r="I152" s="19"/>
      <c r="J152" s="19"/>
      <c r="K152" s="19"/>
      <c r="L152" s="22"/>
      <c r="M152" s="22"/>
      <c r="N152" s="22"/>
      <c r="O152" s="22"/>
      <c r="P152" s="22"/>
      <c r="Q152" s="22"/>
      <c r="R152" s="22"/>
      <c r="S152" s="22"/>
      <c r="T152" s="22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1:29" s="13" customFormat="1">
      <c r="A153" s="13">
        <v>53201</v>
      </c>
      <c r="B153" s="13" t="s">
        <v>106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22"/>
      <c r="M153" s="22"/>
      <c r="N153" s="22"/>
      <c r="O153" s="22"/>
      <c r="P153" s="22"/>
      <c r="Q153" s="22"/>
      <c r="R153" s="22"/>
      <c r="S153" s="22"/>
      <c r="T153" s="22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1:29">
      <c r="A154" s="7">
        <v>80</v>
      </c>
      <c r="B154" s="8" t="s">
        <v>12</v>
      </c>
      <c r="C154" s="21">
        <v>8</v>
      </c>
      <c r="D154" s="21">
        <v>63</v>
      </c>
      <c r="E154" s="21">
        <v>189</v>
      </c>
      <c r="F154" s="21">
        <v>647</v>
      </c>
      <c r="G154" s="21">
        <v>0</v>
      </c>
      <c r="H154" s="21">
        <v>1201</v>
      </c>
      <c r="I154" s="21">
        <v>51</v>
      </c>
      <c r="J154" s="21">
        <v>0</v>
      </c>
      <c r="K154" s="21">
        <v>2159</v>
      </c>
      <c r="L154" s="22"/>
      <c r="M154" s="22"/>
      <c r="N154" s="22"/>
      <c r="O154" s="22"/>
      <c r="P154" s="22"/>
      <c r="Q154" s="22"/>
      <c r="R154" s="22"/>
      <c r="S154" s="22"/>
      <c r="T154" s="22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1:29" s="13" customFormat="1">
      <c r="A155" s="14"/>
      <c r="B155" s="8" t="s">
        <v>3</v>
      </c>
      <c r="C155" s="19">
        <f>SUM(C154)</f>
        <v>8</v>
      </c>
      <c r="D155" s="19">
        <f t="shared" ref="D155" si="461">SUM(D154)</f>
        <v>63</v>
      </c>
      <c r="E155" s="19">
        <f t="shared" ref="E155" si="462">SUM(E154)</f>
        <v>189</v>
      </c>
      <c r="F155" s="19">
        <f t="shared" ref="F155" si="463">SUM(F154)</f>
        <v>647</v>
      </c>
      <c r="G155" s="19">
        <f t="shared" ref="G155" si="464">SUM(G154)</f>
        <v>0</v>
      </c>
      <c r="H155" s="19">
        <f t="shared" ref="H155" si="465">SUM(H154)</f>
        <v>1201</v>
      </c>
      <c r="I155" s="19">
        <f t="shared" ref="I155" si="466">SUM(I154)</f>
        <v>51</v>
      </c>
      <c r="J155" s="19">
        <f t="shared" ref="J155" si="467">SUM(J154)</f>
        <v>0</v>
      </c>
      <c r="K155" s="19">
        <f t="shared" ref="K155" si="468">SUM(K154)</f>
        <v>2159</v>
      </c>
      <c r="L155" s="22">
        <v>25</v>
      </c>
      <c r="M155" s="22">
        <v>454</v>
      </c>
      <c r="N155" s="22">
        <v>769</v>
      </c>
      <c r="O155" s="22">
        <v>1662</v>
      </c>
      <c r="P155" s="22">
        <v>8</v>
      </c>
      <c r="Q155" s="22">
        <v>4921</v>
      </c>
      <c r="R155" s="22">
        <v>131</v>
      </c>
      <c r="S155" s="22">
        <v>761</v>
      </c>
      <c r="T155" s="22">
        <v>8731</v>
      </c>
      <c r="U155" s="20">
        <f>IF(L155=0,"--",C155/L155)</f>
        <v>0.32</v>
      </c>
      <c r="V155" s="20">
        <f t="shared" ref="V155" si="469">IF(M155=0,"--",D155/M155)</f>
        <v>0.13876651982378854</v>
      </c>
      <c r="W155" s="20">
        <f t="shared" ref="W155" si="470">IF(N155=0,"--",E155/N155)</f>
        <v>0.24577373211963588</v>
      </c>
      <c r="X155" s="20">
        <f t="shared" ref="X155" si="471">IF(O155=0,"--",F155/O155)</f>
        <v>0.38929001203369434</v>
      </c>
      <c r="Y155" s="20">
        <f t="shared" ref="Y155" si="472">IF(P155=0,"--",G155/P155)</f>
        <v>0</v>
      </c>
      <c r="Z155" s="20">
        <f t="shared" ref="Z155" si="473">IF(Q155=0,"--",H155/Q155)</f>
        <v>0.24405608616134933</v>
      </c>
      <c r="AA155" s="20">
        <f t="shared" ref="AA155" si="474">IF(R155=0,"--",I155/R155)</f>
        <v>0.38931297709923662</v>
      </c>
      <c r="AB155" s="20">
        <f t="shared" ref="AB155" si="475">IF(S155=0,"--",J155/S155)</f>
        <v>0</v>
      </c>
      <c r="AC155" s="20">
        <f t="shared" ref="AC155" si="476">IF(T155=0,"--",K155/T155)</f>
        <v>0.24727980758217843</v>
      </c>
    </row>
    <row r="156" spans="1:29" s="13" customFormat="1">
      <c r="A156" s="14"/>
      <c r="B156" s="8"/>
      <c r="C156" s="19"/>
      <c r="D156" s="19"/>
      <c r="E156" s="19"/>
      <c r="F156" s="19"/>
      <c r="G156" s="19"/>
      <c r="H156" s="19"/>
      <c r="I156" s="19"/>
      <c r="J156" s="19"/>
      <c r="K156" s="19"/>
      <c r="L156" s="22"/>
      <c r="M156" s="22"/>
      <c r="N156" s="22"/>
      <c r="O156" s="22"/>
      <c r="P156" s="22"/>
      <c r="Q156" s="22"/>
      <c r="R156" s="22"/>
      <c r="S156" s="22"/>
      <c r="T156" s="22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1:29" s="13" customFormat="1">
      <c r="A157" s="13">
        <v>53301</v>
      </c>
      <c r="B157" s="13" t="s">
        <v>107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22"/>
      <c r="M157" s="22"/>
      <c r="N157" s="22"/>
      <c r="O157" s="22"/>
      <c r="P157" s="22"/>
      <c r="Q157" s="22"/>
      <c r="R157" s="22"/>
      <c r="S157" s="22"/>
      <c r="T157" s="22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1:29">
      <c r="A158" s="7">
        <v>535</v>
      </c>
      <c r="B158" s="8" t="s">
        <v>53</v>
      </c>
      <c r="C158" s="19">
        <v>1</v>
      </c>
      <c r="D158" s="19">
        <v>0</v>
      </c>
      <c r="E158" s="19">
        <v>26</v>
      </c>
      <c r="F158" s="19">
        <v>7</v>
      </c>
      <c r="G158" s="19">
        <v>0</v>
      </c>
      <c r="H158" s="19">
        <v>482</v>
      </c>
      <c r="I158" s="19">
        <v>13</v>
      </c>
      <c r="J158" s="19">
        <v>0</v>
      </c>
      <c r="K158" s="19">
        <v>529</v>
      </c>
      <c r="L158" s="22"/>
      <c r="M158" s="22"/>
      <c r="N158" s="22"/>
      <c r="O158" s="22"/>
      <c r="P158" s="22"/>
      <c r="Q158" s="22"/>
      <c r="R158" s="22"/>
      <c r="S158" s="22"/>
      <c r="T158" s="22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1:29">
      <c r="A159" s="7">
        <v>580</v>
      </c>
      <c r="B159" s="8" t="s">
        <v>57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2"/>
      <c r="M159" s="22"/>
      <c r="N159" s="22"/>
      <c r="O159" s="22"/>
      <c r="P159" s="22"/>
      <c r="Q159" s="22"/>
      <c r="R159" s="22"/>
      <c r="S159" s="22"/>
      <c r="T159" s="22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1:29" s="13" customFormat="1">
      <c r="A160" s="14"/>
      <c r="B160" s="8" t="s">
        <v>3</v>
      </c>
      <c r="C160" s="19">
        <f>SUM(C158:C159)</f>
        <v>1</v>
      </c>
      <c r="D160" s="19">
        <f t="shared" ref="D160" si="477">SUM(D158:D159)</f>
        <v>0</v>
      </c>
      <c r="E160" s="19">
        <f t="shared" ref="E160" si="478">SUM(E158:E159)</f>
        <v>26</v>
      </c>
      <c r="F160" s="19">
        <f t="shared" ref="F160" si="479">SUM(F158:F159)</f>
        <v>7</v>
      </c>
      <c r="G160" s="19">
        <f t="shared" ref="G160" si="480">SUM(G158:G159)</f>
        <v>0</v>
      </c>
      <c r="H160" s="19">
        <f t="shared" ref="H160" si="481">SUM(H158:H159)</f>
        <v>482</v>
      </c>
      <c r="I160" s="19">
        <f t="shared" ref="I160" si="482">SUM(I158:I159)</f>
        <v>13</v>
      </c>
      <c r="J160" s="19">
        <f t="shared" ref="J160" si="483">SUM(J158:J159)</f>
        <v>0</v>
      </c>
      <c r="K160" s="19">
        <f t="shared" ref="K160" si="484">SUM(K158:K159)</f>
        <v>529</v>
      </c>
      <c r="L160" s="22">
        <v>0</v>
      </c>
      <c r="M160" s="22">
        <v>3</v>
      </c>
      <c r="N160" s="22">
        <v>134</v>
      </c>
      <c r="O160" s="22">
        <v>20</v>
      </c>
      <c r="P160" s="22">
        <v>0</v>
      </c>
      <c r="Q160" s="22">
        <v>711</v>
      </c>
      <c r="R160" s="22">
        <v>0</v>
      </c>
      <c r="S160" s="22">
        <v>365</v>
      </c>
      <c r="T160" s="22">
        <v>1233</v>
      </c>
      <c r="U160" s="20" t="str">
        <f>IF(L160=0,"--",C160/L160)</f>
        <v>--</v>
      </c>
      <c r="V160" s="20">
        <f t="shared" ref="V160" si="485">IF(M160=0,"--",D160/M160)</f>
        <v>0</v>
      </c>
      <c r="W160" s="20">
        <f t="shared" ref="W160" si="486">IF(N160=0,"--",E160/N160)</f>
        <v>0.19402985074626866</v>
      </c>
      <c r="X160" s="20">
        <f t="shared" ref="X160" si="487">IF(O160=0,"--",F160/O160)</f>
        <v>0.35</v>
      </c>
      <c r="Y160" s="20" t="str">
        <f t="shared" ref="Y160" si="488">IF(P160=0,"--",G160/P160)</f>
        <v>--</v>
      </c>
      <c r="Z160" s="20">
        <f t="shared" ref="Z160" si="489">IF(Q160=0,"--",H160/Q160)</f>
        <v>0.67791842475386777</v>
      </c>
      <c r="AA160" s="20" t="str">
        <f t="shared" ref="AA160" si="490">IF(R160=0,"--",I160/R160)</f>
        <v>--</v>
      </c>
      <c r="AB160" s="20">
        <f t="shared" ref="AB160" si="491">IF(S160=0,"--",J160/S160)</f>
        <v>0</v>
      </c>
      <c r="AC160" s="20">
        <f t="shared" ref="AC160" si="492">IF(T160=0,"--",K160/T160)</f>
        <v>0.42903487429034876</v>
      </c>
    </row>
    <row r="161" spans="1:29" s="13" customFormat="1">
      <c r="A161" s="14"/>
      <c r="B161" s="8"/>
      <c r="C161" s="19"/>
      <c r="D161" s="19"/>
      <c r="E161" s="19"/>
      <c r="F161" s="19"/>
      <c r="G161" s="19"/>
      <c r="H161" s="19"/>
      <c r="I161" s="19"/>
      <c r="J161" s="19"/>
      <c r="K161" s="19"/>
      <c r="L161" s="22"/>
      <c r="M161" s="22"/>
      <c r="N161" s="22"/>
      <c r="O161" s="22"/>
      <c r="P161" s="22"/>
      <c r="Q161" s="22"/>
      <c r="R161" s="22"/>
      <c r="S161" s="22"/>
      <c r="T161" s="22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9" s="13" customFormat="1">
      <c r="A162" s="13">
        <v>53401</v>
      </c>
      <c r="B162" s="13" t="s">
        <v>108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22"/>
      <c r="M162" s="22"/>
      <c r="N162" s="22"/>
      <c r="O162" s="22"/>
      <c r="P162" s="22"/>
      <c r="Q162" s="22"/>
      <c r="R162" s="22"/>
      <c r="S162" s="22"/>
      <c r="T162" s="22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1:29">
      <c r="A163" s="7">
        <v>265</v>
      </c>
      <c r="B163" s="8" t="s">
        <v>29</v>
      </c>
      <c r="C163" s="21">
        <v>0</v>
      </c>
      <c r="D163" s="21">
        <v>1</v>
      </c>
      <c r="E163" s="21">
        <v>4</v>
      </c>
      <c r="F163" s="21">
        <v>3</v>
      </c>
      <c r="G163" s="21">
        <v>0</v>
      </c>
      <c r="H163" s="21">
        <v>402</v>
      </c>
      <c r="I163" s="21">
        <v>3</v>
      </c>
      <c r="J163" s="21">
        <v>0</v>
      </c>
      <c r="K163" s="21">
        <v>413</v>
      </c>
      <c r="L163" s="22"/>
      <c r="M163" s="22"/>
      <c r="N163" s="22"/>
      <c r="O163" s="22"/>
      <c r="P163" s="22"/>
      <c r="Q163" s="22"/>
      <c r="R163" s="22"/>
      <c r="S163" s="22"/>
      <c r="T163" s="22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1:29" s="13" customFormat="1">
      <c r="A164" s="14"/>
      <c r="B164" s="8" t="s">
        <v>3</v>
      </c>
      <c r="C164" s="19">
        <f>SUM(C163)</f>
        <v>0</v>
      </c>
      <c r="D164" s="19">
        <f t="shared" ref="D164" si="493">SUM(D163)</f>
        <v>1</v>
      </c>
      <c r="E164" s="19">
        <f t="shared" ref="E164" si="494">SUM(E163)</f>
        <v>4</v>
      </c>
      <c r="F164" s="19">
        <f t="shared" ref="F164" si="495">SUM(F163)</f>
        <v>3</v>
      </c>
      <c r="G164" s="19">
        <f t="shared" ref="G164" si="496">SUM(G163)</f>
        <v>0</v>
      </c>
      <c r="H164" s="19">
        <f t="shared" ref="H164" si="497">SUM(H163)</f>
        <v>402</v>
      </c>
      <c r="I164" s="19">
        <f t="shared" ref="I164" si="498">SUM(I163)</f>
        <v>3</v>
      </c>
      <c r="J164" s="19">
        <f t="shared" ref="J164" si="499">SUM(J163)</f>
        <v>0</v>
      </c>
      <c r="K164" s="19">
        <f t="shared" ref="K164" si="500">SUM(K163)</f>
        <v>413</v>
      </c>
      <c r="L164" s="22">
        <v>0</v>
      </c>
      <c r="M164" s="22">
        <v>4</v>
      </c>
      <c r="N164" s="22">
        <v>27</v>
      </c>
      <c r="O164" s="22">
        <v>21</v>
      </c>
      <c r="P164" s="22">
        <v>0</v>
      </c>
      <c r="Q164" s="22">
        <v>401</v>
      </c>
      <c r="R164" s="22">
        <v>0</v>
      </c>
      <c r="S164" s="22">
        <v>1</v>
      </c>
      <c r="T164" s="22">
        <v>454</v>
      </c>
      <c r="U164" s="20" t="str">
        <f>IF(L164=0,"--",C164/L164)</f>
        <v>--</v>
      </c>
      <c r="V164" s="20">
        <f t="shared" ref="V164" si="501">IF(M164=0,"--",D164/M164)</f>
        <v>0.25</v>
      </c>
      <c r="W164" s="20">
        <f t="shared" ref="W164" si="502">IF(N164=0,"--",E164/N164)</f>
        <v>0.14814814814814814</v>
      </c>
      <c r="X164" s="20">
        <f t="shared" ref="X164" si="503">IF(O164=0,"--",F164/O164)</f>
        <v>0.14285714285714285</v>
      </c>
      <c r="Y164" s="20" t="str">
        <f t="shared" ref="Y164" si="504">IF(P164=0,"--",G164/P164)</f>
        <v>--</v>
      </c>
      <c r="Z164" s="20">
        <f t="shared" ref="Z164" si="505">IF(Q164=0,"--",H164/Q164)</f>
        <v>1.0024937655860349</v>
      </c>
      <c r="AA164" s="20" t="str">
        <f t="shared" ref="AA164" si="506">IF(R164=0,"--",I164/R164)</f>
        <v>--</v>
      </c>
      <c r="AB164" s="20">
        <f t="shared" ref="AB164" si="507">IF(S164=0,"--",J164/S164)</f>
        <v>0</v>
      </c>
      <c r="AC164" s="20">
        <f t="shared" ref="AC164" si="508">IF(T164=0,"--",K164/T164)</f>
        <v>0.9096916299559471</v>
      </c>
    </row>
    <row r="165" spans="1:29" s="13" customFormat="1">
      <c r="A165" s="14"/>
      <c r="B165" s="8"/>
      <c r="C165" s="19"/>
      <c r="D165" s="19"/>
      <c r="E165" s="19"/>
      <c r="F165" s="19"/>
      <c r="G165" s="19"/>
      <c r="H165" s="19"/>
      <c r="I165" s="19"/>
      <c r="J165" s="19"/>
      <c r="K165" s="19"/>
      <c r="L165" s="22"/>
      <c r="M165" s="22"/>
      <c r="N165" s="22"/>
      <c r="O165" s="22"/>
      <c r="P165" s="22"/>
      <c r="Q165" s="22"/>
      <c r="R165" s="22"/>
      <c r="S165" s="22"/>
      <c r="T165" s="22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1:29" s="13" customFormat="1">
      <c r="A166" s="13">
        <v>53501</v>
      </c>
      <c r="B166" s="13" t="s">
        <v>109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22"/>
      <c r="M166" s="22"/>
      <c r="N166" s="22"/>
      <c r="O166" s="22"/>
      <c r="P166" s="22"/>
      <c r="Q166" s="22"/>
      <c r="R166" s="22"/>
      <c r="S166" s="22"/>
      <c r="T166" s="22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1:29">
      <c r="A167" s="7">
        <v>20</v>
      </c>
      <c r="B167" s="8" t="s">
        <v>5</v>
      </c>
      <c r="C167" s="21">
        <v>3</v>
      </c>
      <c r="D167" s="21">
        <v>228</v>
      </c>
      <c r="E167" s="21">
        <v>88</v>
      </c>
      <c r="F167" s="21">
        <v>165</v>
      </c>
      <c r="G167" s="21">
        <v>0</v>
      </c>
      <c r="H167" s="21">
        <v>559</v>
      </c>
      <c r="I167" s="21">
        <v>19</v>
      </c>
      <c r="J167" s="21">
        <v>0</v>
      </c>
      <c r="K167" s="21">
        <v>1062</v>
      </c>
      <c r="L167" s="22"/>
      <c r="M167" s="22"/>
      <c r="N167" s="22"/>
      <c r="O167" s="22"/>
      <c r="P167" s="22"/>
      <c r="Q167" s="22"/>
      <c r="R167" s="22"/>
      <c r="S167" s="22"/>
      <c r="T167" s="22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1:29" s="13" customFormat="1">
      <c r="A168" s="14"/>
      <c r="B168" s="8" t="s">
        <v>3</v>
      </c>
      <c r="C168" s="19">
        <f>SUM(C167)</f>
        <v>3</v>
      </c>
      <c r="D168" s="19">
        <f t="shared" ref="D168" si="509">SUM(D167)</f>
        <v>228</v>
      </c>
      <c r="E168" s="19">
        <f t="shared" ref="E168" si="510">SUM(E167)</f>
        <v>88</v>
      </c>
      <c r="F168" s="19">
        <f t="shared" ref="F168" si="511">SUM(F167)</f>
        <v>165</v>
      </c>
      <c r="G168" s="19">
        <f t="shared" ref="G168" si="512">SUM(G167)</f>
        <v>0</v>
      </c>
      <c r="H168" s="19">
        <f t="shared" ref="H168" si="513">SUM(H167)</f>
        <v>559</v>
      </c>
      <c r="I168" s="19">
        <f t="shared" ref="I168" si="514">SUM(I167)</f>
        <v>19</v>
      </c>
      <c r="J168" s="19">
        <f t="shared" ref="J168" si="515">SUM(J167)</f>
        <v>0</v>
      </c>
      <c r="K168" s="19">
        <f t="shared" ref="K168" si="516">SUM(K167)</f>
        <v>1062</v>
      </c>
      <c r="L168" s="22">
        <v>9</v>
      </c>
      <c r="M168" s="22">
        <v>1007</v>
      </c>
      <c r="N168" s="22">
        <v>319</v>
      </c>
      <c r="O168" s="22">
        <v>352</v>
      </c>
      <c r="P168" s="22">
        <v>320</v>
      </c>
      <c r="Q168" s="22">
        <v>3588</v>
      </c>
      <c r="R168" s="22">
        <v>293</v>
      </c>
      <c r="S168" s="22">
        <v>0</v>
      </c>
      <c r="T168" s="22">
        <v>5888</v>
      </c>
      <c r="U168" s="20">
        <f>IF(L168=0,"--",C168/L168)</f>
        <v>0.33333333333333331</v>
      </c>
      <c r="V168" s="20">
        <f t="shared" ref="V168" si="517">IF(M168=0,"--",D168/M168)</f>
        <v>0.22641509433962265</v>
      </c>
      <c r="W168" s="20">
        <f t="shared" ref="W168" si="518">IF(N168=0,"--",E168/N168)</f>
        <v>0.27586206896551724</v>
      </c>
      <c r="X168" s="20">
        <f t="shared" ref="X168" si="519">IF(O168=0,"--",F168/O168)</f>
        <v>0.46875</v>
      </c>
      <c r="Y168" s="20">
        <f t="shared" ref="Y168" si="520">IF(P168=0,"--",G168/P168)</f>
        <v>0</v>
      </c>
      <c r="Z168" s="20">
        <f t="shared" ref="Z168" si="521">IF(Q168=0,"--",H168/Q168)</f>
        <v>0.15579710144927536</v>
      </c>
      <c r="AA168" s="20">
        <f t="shared" ref="AA168" si="522">IF(R168=0,"--",I168/R168)</f>
        <v>6.4846416382252553E-2</v>
      </c>
      <c r="AB168" s="20" t="str">
        <f t="shared" ref="AB168" si="523">IF(S168=0,"--",J168/S168)</f>
        <v>--</v>
      </c>
      <c r="AC168" s="20">
        <f t="shared" ref="AC168" si="524">IF(T168=0,"--",K168/T168)</f>
        <v>0.18036684782608695</v>
      </c>
    </row>
    <row r="169" spans="1:29" s="13" customFormat="1">
      <c r="A169" s="14"/>
      <c r="B169" s="8"/>
      <c r="C169" s="19"/>
      <c r="D169" s="19"/>
      <c r="E169" s="19"/>
      <c r="F169" s="19"/>
      <c r="G169" s="19"/>
      <c r="H169" s="19"/>
      <c r="I169" s="19"/>
      <c r="J169" s="19"/>
      <c r="K169" s="19"/>
      <c r="L169" s="22"/>
      <c r="M169" s="22"/>
      <c r="N169" s="22"/>
      <c r="O169" s="22"/>
      <c r="P169" s="22"/>
      <c r="Q169" s="22"/>
      <c r="R169" s="22"/>
      <c r="S169" s="22"/>
      <c r="T169" s="22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1:29" s="13" customFormat="1">
      <c r="A170" s="13">
        <v>53601</v>
      </c>
      <c r="B170" s="13" t="s">
        <v>110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22"/>
      <c r="M170" s="22"/>
      <c r="N170" s="22"/>
      <c r="O170" s="22"/>
      <c r="P170" s="22"/>
      <c r="Q170" s="22"/>
      <c r="R170" s="22"/>
      <c r="S170" s="22"/>
      <c r="T170" s="22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1:29">
      <c r="A171" s="7">
        <v>425</v>
      </c>
      <c r="B171" s="8" t="s">
        <v>43</v>
      </c>
      <c r="C171" s="19">
        <v>2</v>
      </c>
      <c r="D171" s="19">
        <v>0</v>
      </c>
      <c r="E171" s="19">
        <v>0</v>
      </c>
      <c r="F171" s="19">
        <v>2</v>
      </c>
      <c r="G171" s="19">
        <v>0</v>
      </c>
      <c r="H171" s="19">
        <v>242</v>
      </c>
      <c r="I171" s="19">
        <v>0</v>
      </c>
      <c r="J171" s="19">
        <v>0</v>
      </c>
      <c r="K171" s="19">
        <v>246</v>
      </c>
      <c r="L171" s="22"/>
      <c r="M171" s="22"/>
      <c r="N171" s="22"/>
      <c r="O171" s="22"/>
      <c r="P171" s="22"/>
      <c r="Q171" s="22"/>
      <c r="R171" s="22"/>
      <c r="S171" s="22"/>
      <c r="T171" s="22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1:29">
      <c r="A172" s="7">
        <v>450</v>
      </c>
      <c r="B172" s="8" t="s">
        <v>45</v>
      </c>
      <c r="C172" s="19">
        <v>1</v>
      </c>
      <c r="D172" s="19">
        <v>5</v>
      </c>
      <c r="E172" s="19">
        <v>171</v>
      </c>
      <c r="F172" s="19">
        <v>46</v>
      </c>
      <c r="G172" s="19">
        <v>1</v>
      </c>
      <c r="H172" s="19">
        <v>1080</v>
      </c>
      <c r="I172" s="19">
        <v>15</v>
      </c>
      <c r="J172" s="19">
        <v>0</v>
      </c>
      <c r="K172" s="19">
        <v>1319</v>
      </c>
      <c r="L172" s="22"/>
      <c r="M172" s="22"/>
      <c r="N172" s="22"/>
      <c r="O172" s="22"/>
      <c r="P172" s="22"/>
      <c r="Q172" s="22"/>
      <c r="R172" s="22"/>
      <c r="S172" s="22"/>
      <c r="T172" s="22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1:29" s="13" customFormat="1">
      <c r="A173" s="14">
        <v>470</v>
      </c>
      <c r="B173" s="8" t="s">
        <v>116</v>
      </c>
      <c r="C173" s="21">
        <v>0</v>
      </c>
      <c r="D173" s="21">
        <v>1</v>
      </c>
      <c r="E173" s="21">
        <v>130</v>
      </c>
      <c r="F173" s="21">
        <v>0</v>
      </c>
      <c r="G173" s="21">
        <v>0</v>
      </c>
      <c r="H173" s="21">
        <v>2</v>
      </c>
      <c r="I173" s="21">
        <v>0</v>
      </c>
      <c r="J173" s="21">
        <v>0</v>
      </c>
      <c r="K173" s="21">
        <v>133</v>
      </c>
      <c r="L173" s="22"/>
      <c r="M173" s="22"/>
      <c r="N173" s="22"/>
      <c r="O173" s="22"/>
      <c r="P173" s="22"/>
      <c r="Q173" s="22"/>
      <c r="R173" s="22"/>
      <c r="S173" s="22"/>
      <c r="T173" s="22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1:29" s="13" customFormat="1">
      <c r="A174" s="14"/>
      <c r="B174" s="8" t="s">
        <v>3</v>
      </c>
      <c r="C174" s="19">
        <f>SUM(C171:C173)</f>
        <v>3</v>
      </c>
      <c r="D174" s="19">
        <f t="shared" ref="D174" si="525">SUM(D171:D173)</f>
        <v>6</v>
      </c>
      <c r="E174" s="19">
        <f t="shared" ref="E174" si="526">SUM(E171:E173)</f>
        <v>301</v>
      </c>
      <c r="F174" s="19">
        <f t="shared" ref="F174" si="527">SUM(F171:F173)</f>
        <v>48</v>
      </c>
      <c r="G174" s="19">
        <f t="shared" ref="G174" si="528">SUM(G171:G173)</f>
        <v>1</v>
      </c>
      <c r="H174" s="19">
        <f t="shared" ref="H174" si="529">SUM(H171:H173)</f>
        <v>1324</v>
      </c>
      <c r="I174" s="19">
        <f t="shared" ref="I174" si="530">SUM(I171:I173)</f>
        <v>15</v>
      </c>
      <c r="J174" s="19">
        <f t="shared" ref="J174" si="531">SUM(J171:J173)</f>
        <v>0</v>
      </c>
      <c r="K174" s="19">
        <f t="shared" ref="K174" si="532">SUM(K171:K173)</f>
        <v>1698</v>
      </c>
      <c r="L174" s="22">
        <v>27</v>
      </c>
      <c r="M174" s="22">
        <v>44</v>
      </c>
      <c r="N174" s="22">
        <v>376</v>
      </c>
      <c r="O174" s="22">
        <v>38</v>
      </c>
      <c r="P174" s="22">
        <v>3</v>
      </c>
      <c r="Q174" s="22">
        <v>5212</v>
      </c>
      <c r="R174" s="22">
        <v>24</v>
      </c>
      <c r="S174" s="22">
        <v>285</v>
      </c>
      <c r="T174" s="22">
        <v>6009</v>
      </c>
      <c r="U174" s="20">
        <f>IF(L174=0,"--",C174/L174)</f>
        <v>0.1111111111111111</v>
      </c>
      <c r="V174" s="20">
        <f t="shared" ref="V174" si="533">IF(M174=0,"--",D174/M174)</f>
        <v>0.13636363636363635</v>
      </c>
      <c r="W174" s="20">
        <f t="shared" ref="W174" si="534">IF(N174=0,"--",E174/N174)</f>
        <v>0.80053191489361697</v>
      </c>
      <c r="X174" s="20">
        <f t="shared" ref="X174" si="535">IF(O174=0,"--",F174/O174)</f>
        <v>1.263157894736842</v>
      </c>
      <c r="Y174" s="20">
        <f t="shared" ref="Y174" si="536">IF(P174=0,"--",G174/P174)</f>
        <v>0.33333333333333331</v>
      </c>
      <c r="Z174" s="20">
        <f t="shared" ref="Z174" si="537">IF(Q174=0,"--",H174/Q174)</f>
        <v>0.25402916346891791</v>
      </c>
      <c r="AA174" s="20">
        <f t="shared" ref="AA174" si="538">IF(R174=0,"--",I174/R174)</f>
        <v>0.625</v>
      </c>
      <c r="AB174" s="20">
        <f t="shared" ref="AB174" si="539">IF(S174=0,"--",J174/S174)</f>
        <v>0</v>
      </c>
      <c r="AC174" s="20">
        <f t="shared" ref="AC174" si="540">IF(T174=0,"--",K174/T174)</f>
        <v>0.28257613579630553</v>
      </c>
    </row>
    <row r="175" spans="1:29" s="13" customFormat="1">
      <c r="A175" s="14"/>
      <c r="B175" s="8"/>
      <c r="C175" s="19"/>
      <c r="D175" s="19"/>
      <c r="E175" s="19"/>
      <c r="F175" s="19"/>
      <c r="G175" s="19"/>
      <c r="H175" s="19"/>
      <c r="I175" s="19"/>
      <c r="J175" s="19"/>
      <c r="K175" s="19"/>
      <c r="L175" s="22"/>
      <c r="M175" s="22"/>
      <c r="N175" s="22"/>
      <c r="O175" s="22"/>
      <c r="P175" s="22"/>
      <c r="Q175" s="22"/>
      <c r="R175" s="22"/>
      <c r="S175" s="22"/>
      <c r="T175" s="22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1:29" s="13" customFormat="1">
      <c r="A176" s="13">
        <v>53701</v>
      </c>
      <c r="B176" s="13" t="s">
        <v>111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22"/>
      <c r="M176" s="22"/>
      <c r="N176" s="22"/>
      <c r="O176" s="22"/>
      <c r="P176" s="22"/>
      <c r="Q176" s="22"/>
      <c r="R176" s="22"/>
      <c r="S176" s="22"/>
      <c r="T176" s="22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1:29">
      <c r="A177" s="7">
        <v>390</v>
      </c>
      <c r="B177" s="8" t="s">
        <v>40</v>
      </c>
      <c r="C177" s="21">
        <v>0</v>
      </c>
      <c r="D177" s="21">
        <v>3</v>
      </c>
      <c r="E177" s="21">
        <v>84</v>
      </c>
      <c r="F177" s="21">
        <v>10</v>
      </c>
      <c r="G177" s="21">
        <v>1</v>
      </c>
      <c r="H177" s="21">
        <v>465</v>
      </c>
      <c r="I177" s="21">
        <v>13</v>
      </c>
      <c r="J177" s="21">
        <v>0</v>
      </c>
      <c r="K177" s="21">
        <v>576</v>
      </c>
      <c r="L177" s="22"/>
      <c r="M177" s="22"/>
      <c r="N177" s="22"/>
      <c r="O177" s="22"/>
      <c r="P177" s="22"/>
      <c r="Q177" s="22"/>
      <c r="R177" s="22"/>
      <c r="S177" s="22"/>
      <c r="T177" s="22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1:29" s="13" customFormat="1">
      <c r="A178" s="14"/>
      <c r="B178" s="8" t="s">
        <v>3</v>
      </c>
      <c r="C178" s="19">
        <f>SUM(C177)</f>
        <v>0</v>
      </c>
      <c r="D178" s="19">
        <f t="shared" ref="D178" si="541">SUM(D177)</f>
        <v>3</v>
      </c>
      <c r="E178" s="19">
        <f t="shared" ref="E178" si="542">SUM(E177)</f>
        <v>84</v>
      </c>
      <c r="F178" s="19">
        <f t="shared" ref="F178" si="543">SUM(F177)</f>
        <v>10</v>
      </c>
      <c r="G178" s="19">
        <f t="shared" ref="G178" si="544">SUM(G177)</f>
        <v>1</v>
      </c>
      <c r="H178" s="19">
        <f t="shared" ref="H178" si="545">SUM(H177)</f>
        <v>465</v>
      </c>
      <c r="I178" s="19">
        <f t="shared" ref="I178" si="546">SUM(I177)</f>
        <v>13</v>
      </c>
      <c r="J178" s="19">
        <f t="shared" ref="J178" si="547">SUM(J177)</f>
        <v>0</v>
      </c>
      <c r="K178" s="19">
        <f t="shared" ref="K178" si="548">SUM(K177)</f>
        <v>576</v>
      </c>
      <c r="L178" s="22">
        <v>13</v>
      </c>
      <c r="M178" s="22">
        <v>9</v>
      </c>
      <c r="N178" s="22">
        <v>360</v>
      </c>
      <c r="O178" s="22">
        <v>0</v>
      </c>
      <c r="P178" s="22">
        <v>11</v>
      </c>
      <c r="Q178" s="22">
        <v>1467</v>
      </c>
      <c r="R178" s="22">
        <v>73</v>
      </c>
      <c r="S178" s="22">
        <v>20</v>
      </c>
      <c r="T178" s="22">
        <v>1953</v>
      </c>
      <c r="U178" s="20">
        <f>IF(L178=0,"--",C178/L178)</f>
        <v>0</v>
      </c>
      <c r="V178" s="20">
        <f t="shared" ref="V178" si="549">IF(M178=0,"--",D178/M178)</f>
        <v>0.33333333333333331</v>
      </c>
      <c r="W178" s="20">
        <f t="shared" ref="W178" si="550">IF(N178=0,"--",E178/N178)</f>
        <v>0.23333333333333334</v>
      </c>
      <c r="X178" s="20" t="str">
        <f t="shared" ref="X178" si="551">IF(O178=0,"--",F178/O178)</f>
        <v>--</v>
      </c>
      <c r="Y178" s="20">
        <f t="shared" ref="Y178" si="552">IF(P178=0,"--",G178/P178)</f>
        <v>9.0909090909090912E-2</v>
      </c>
      <c r="Z178" s="20">
        <f t="shared" ref="Z178" si="553">IF(Q178=0,"--",H178/Q178)</f>
        <v>0.31697341513292432</v>
      </c>
      <c r="AA178" s="20">
        <f t="shared" ref="AA178" si="554">IF(R178=0,"--",I178/R178)</f>
        <v>0.17808219178082191</v>
      </c>
      <c r="AB178" s="20">
        <f t="shared" ref="AB178" si="555">IF(S178=0,"--",J178/S178)</f>
        <v>0</v>
      </c>
      <c r="AC178" s="20">
        <f t="shared" ref="AC178" si="556">IF(T178=0,"--",K178/T178)</f>
        <v>0.29493087557603687</v>
      </c>
    </row>
    <row r="179" spans="1:29" s="13" customFormat="1">
      <c r="A179" s="14"/>
      <c r="B179" s="8"/>
      <c r="C179" s="19"/>
      <c r="D179" s="19"/>
      <c r="E179" s="19"/>
      <c r="F179" s="19"/>
      <c r="G179" s="19"/>
      <c r="H179" s="19"/>
      <c r="I179" s="19"/>
      <c r="J179" s="19"/>
      <c r="K179" s="19"/>
      <c r="L179" s="22"/>
      <c r="M179" s="22"/>
      <c r="N179" s="22"/>
      <c r="O179" s="22"/>
      <c r="P179" s="22"/>
      <c r="Q179" s="22"/>
      <c r="R179" s="22"/>
      <c r="S179" s="22"/>
      <c r="T179" s="22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1:29" s="13" customFormat="1">
      <c r="A180" s="13">
        <v>53901</v>
      </c>
      <c r="B180" s="13" t="s">
        <v>112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22"/>
      <c r="M180" s="22"/>
      <c r="N180" s="22"/>
      <c r="O180" s="22"/>
      <c r="P180" s="22"/>
      <c r="Q180" s="22"/>
      <c r="R180" s="22"/>
      <c r="S180" s="22"/>
      <c r="T180" s="22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1:29">
      <c r="A181" s="7">
        <v>240</v>
      </c>
      <c r="B181" s="8" t="s">
        <v>27</v>
      </c>
      <c r="C181" s="21">
        <v>0</v>
      </c>
      <c r="D181" s="21">
        <v>2</v>
      </c>
      <c r="E181" s="21">
        <v>14</v>
      </c>
      <c r="F181" s="21">
        <v>4</v>
      </c>
      <c r="G181" s="21">
        <v>0</v>
      </c>
      <c r="H181" s="21">
        <v>235</v>
      </c>
      <c r="I181" s="21">
        <v>0</v>
      </c>
      <c r="J181" s="21">
        <v>0</v>
      </c>
      <c r="K181" s="21">
        <v>255</v>
      </c>
      <c r="L181" s="22"/>
      <c r="M181" s="22"/>
      <c r="N181" s="22"/>
      <c r="O181" s="22"/>
      <c r="P181" s="22"/>
      <c r="Q181" s="22"/>
      <c r="R181" s="22"/>
      <c r="S181" s="22"/>
      <c r="T181" s="22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1:29" s="13" customFormat="1">
      <c r="A182" s="14"/>
      <c r="B182" s="8" t="s">
        <v>3</v>
      </c>
      <c r="C182" s="19">
        <f>SUM(C181)</f>
        <v>0</v>
      </c>
      <c r="D182" s="19">
        <f t="shared" ref="D182" si="557">SUM(D181)</f>
        <v>2</v>
      </c>
      <c r="E182" s="19">
        <f t="shared" ref="E182" si="558">SUM(E181)</f>
        <v>14</v>
      </c>
      <c r="F182" s="19">
        <f t="shared" ref="F182" si="559">SUM(F181)</f>
        <v>4</v>
      </c>
      <c r="G182" s="19">
        <f t="shared" ref="G182" si="560">SUM(G181)</f>
        <v>0</v>
      </c>
      <c r="H182" s="19">
        <f t="shared" ref="H182" si="561">SUM(H181)</f>
        <v>235</v>
      </c>
      <c r="I182" s="19">
        <f t="shared" ref="I182" si="562">SUM(I181)</f>
        <v>0</v>
      </c>
      <c r="J182" s="19">
        <f t="shared" ref="J182" si="563">SUM(J181)</f>
        <v>0</v>
      </c>
      <c r="K182" s="19">
        <f t="shared" ref="K182" si="564">SUM(K181)</f>
        <v>255</v>
      </c>
      <c r="L182" s="24">
        <v>7</v>
      </c>
      <c r="M182" s="24">
        <v>6</v>
      </c>
      <c r="N182" s="24">
        <v>47</v>
      </c>
      <c r="O182" s="24">
        <v>9</v>
      </c>
      <c r="P182" s="24">
        <v>0</v>
      </c>
      <c r="Q182" s="24">
        <v>877</v>
      </c>
      <c r="R182" s="24">
        <v>4</v>
      </c>
      <c r="S182" s="24">
        <v>58</v>
      </c>
      <c r="T182" s="24">
        <v>1008</v>
      </c>
      <c r="U182" s="20">
        <f>IF(L182=0,"--",C182/L182)</f>
        <v>0</v>
      </c>
      <c r="V182" s="20">
        <f t="shared" ref="V182" si="565">IF(M182=0,"--",D182/M182)</f>
        <v>0.33333333333333331</v>
      </c>
      <c r="W182" s="20">
        <f t="shared" ref="W182" si="566">IF(N182=0,"--",E182/N182)</f>
        <v>0.2978723404255319</v>
      </c>
      <c r="X182" s="20">
        <f t="shared" ref="X182" si="567">IF(O182=0,"--",F182/O182)</f>
        <v>0.44444444444444442</v>
      </c>
      <c r="Y182" s="20" t="str">
        <f t="shared" ref="Y182" si="568">IF(P182=0,"--",G182/P182)</f>
        <v>--</v>
      </c>
      <c r="Z182" s="20">
        <f t="shared" ref="Z182" si="569">IF(Q182=0,"--",H182/Q182)</f>
        <v>0.26795895096921324</v>
      </c>
      <c r="AA182" s="20">
        <f t="shared" ref="AA182" si="570">IF(R182=0,"--",I182/R182)</f>
        <v>0</v>
      </c>
      <c r="AB182" s="20">
        <f t="shared" ref="AB182" si="571">IF(S182=0,"--",J182/S182)</f>
        <v>0</v>
      </c>
      <c r="AC182" s="20">
        <f t="shared" ref="AC182" si="572">IF(T182=0,"--",K182/T182)</f>
        <v>0.25297619047619047</v>
      </c>
    </row>
    <row r="183" spans="1:29" s="13" customFormat="1">
      <c r="A183" s="14"/>
      <c r="B183" s="8"/>
      <c r="C183" s="19"/>
      <c r="D183" s="19"/>
      <c r="E183" s="19"/>
      <c r="F183" s="19"/>
      <c r="G183" s="19"/>
      <c r="H183" s="19"/>
      <c r="I183" s="19"/>
      <c r="J183" s="19"/>
      <c r="K183" s="19"/>
      <c r="L183" s="27"/>
      <c r="M183" s="27"/>
      <c r="N183" s="27"/>
      <c r="O183" s="27"/>
      <c r="P183" s="27"/>
      <c r="Q183" s="27"/>
      <c r="R183" s="27"/>
      <c r="S183" s="27"/>
      <c r="T183" s="27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1:29" s="13" customFormat="1">
      <c r="A184" s="13">
        <v>54001</v>
      </c>
      <c r="B184" s="13" t="s">
        <v>113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27"/>
      <c r="M184" s="27"/>
      <c r="N184" s="27"/>
      <c r="O184" s="27"/>
      <c r="P184" s="27"/>
      <c r="Q184" s="27"/>
      <c r="R184" s="27"/>
      <c r="S184" s="27"/>
      <c r="T184" s="27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1:29">
      <c r="A185" s="7">
        <v>290</v>
      </c>
      <c r="B185" s="8" t="s">
        <v>31</v>
      </c>
      <c r="C185" s="19">
        <v>0</v>
      </c>
      <c r="D185" s="19">
        <v>0</v>
      </c>
      <c r="E185" s="19">
        <v>2</v>
      </c>
      <c r="F185" s="19">
        <v>4</v>
      </c>
      <c r="G185" s="19">
        <v>0</v>
      </c>
      <c r="H185" s="19">
        <v>238</v>
      </c>
      <c r="I185" s="19">
        <v>8</v>
      </c>
      <c r="J185" s="19">
        <v>0</v>
      </c>
      <c r="K185" s="19">
        <v>252</v>
      </c>
      <c r="L185" s="27"/>
      <c r="M185" s="27"/>
      <c r="N185" s="27"/>
      <c r="O185" s="27"/>
      <c r="P185" s="27"/>
      <c r="Q185" s="27"/>
      <c r="R185" s="27"/>
      <c r="S185" s="27"/>
      <c r="T185" s="27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1:29">
      <c r="A186" s="7">
        <v>350</v>
      </c>
      <c r="B186" s="8" t="s">
        <v>37</v>
      </c>
      <c r="C186" s="19">
        <v>2</v>
      </c>
      <c r="D186" s="19">
        <v>9</v>
      </c>
      <c r="E186" s="19">
        <v>61</v>
      </c>
      <c r="F186" s="19">
        <v>37</v>
      </c>
      <c r="G186" s="19">
        <v>1</v>
      </c>
      <c r="H186" s="19">
        <v>607</v>
      </c>
      <c r="I186" s="19">
        <v>13</v>
      </c>
      <c r="J186" s="19">
        <v>0</v>
      </c>
      <c r="K186" s="19">
        <v>730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1:29">
      <c r="A187" s="7">
        <v>380</v>
      </c>
      <c r="B187" s="8" t="s">
        <v>39</v>
      </c>
      <c r="C187" s="21">
        <v>1</v>
      </c>
      <c r="D187" s="21">
        <v>2</v>
      </c>
      <c r="E187" s="21">
        <v>5</v>
      </c>
      <c r="F187" s="21">
        <v>10</v>
      </c>
      <c r="G187" s="21">
        <v>0</v>
      </c>
      <c r="H187" s="21">
        <v>360</v>
      </c>
      <c r="I187" s="21">
        <v>13</v>
      </c>
      <c r="J187" s="21">
        <v>0</v>
      </c>
      <c r="K187" s="21">
        <v>391</v>
      </c>
      <c r="L187" s="27"/>
      <c r="M187" s="27"/>
      <c r="N187" s="27"/>
      <c r="O187" s="27"/>
      <c r="P187" s="27"/>
      <c r="Q187" s="27"/>
      <c r="R187" s="27"/>
      <c r="S187" s="27"/>
      <c r="T187" s="27"/>
      <c r="U187" s="20"/>
      <c r="V187" s="20"/>
      <c r="W187" s="20"/>
      <c r="X187" s="20"/>
      <c r="Y187" s="20"/>
      <c r="Z187" s="20"/>
      <c r="AA187" s="20"/>
      <c r="AB187" s="20"/>
      <c r="AC187" s="20"/>
    </row>
    <row r="188" spans="1:29" s="13" customFormat="1">
      <c r="A188" s="14"/>
      <c r="B188" s="8" t="s">
        <v>3</v>
      </c>
      <c r="C188" s="19">
        <f>SUM(C185:C187)</f>
        <v>3</v>
      </c>
      <c r="D188" s="19">
        <f t="shared" ref="D188:K188" si="573">SUM(D185:D187)</f>
        <v>11</v>
      </c>
      <c r="E188" s="19">
        <f t="shared" si="573"/>
        <v>68</v>
      </c>
      <c r="F188" s="19">
        <f t="shared" si="573"/>
        <v>51</v>
      </c>
      <c r="G188" s="19">
        <f t="shared" si="573"/>
        <v>1</v>
      </c>
      <c r="H188" s="19">
        <f t="shared" si="573"/>
        <v>1205</v>
      </c>
      <c r="I188" s="19">
        <f t="shared" si="573"/>
        <v>34</v>
      </c>
      <c r="J188" s="19">
        <f t="shared" si="573"/>
        <v>0</v>
      </c>
      <c r="K188" s="19">
        <f t="shared" si="573"/>
        <v>1373</v>
      </c>
      <c r="L188" s="22">
        <v>2</v>
      </c>
      <c r="M188" s="22">
        <v>15</v>
      </c>
      <c r="N188" s="22">
        <v>113</v>
      </c>
      <c r="O188" s="22">
        <v>22</v>
      </c>
      <c r="P188" s="22">
        <v>1</v>
      </c>
      <c r="Q188" s="22">
        <v>846</v>
      </c>
      <c r="R188" s="22">
        <v>32</v>
      </c>
      <c r="S188" s="22">
        <v>46</v>
      </c>
      <c r="T188" s="22">
        <v>1077</v>
      </c>
      <c r="U188" s="20">
        <f>IF(L188=0,"--",C188/L188)</f>
        <v>1.5</v>
      </c>
      <c r="V188" s="20">
        <f t="shared" ref="V188" si="574">IF(M188=0,"--",D188/M188)</f>
        <v>0.73333333333333328</v>
      </c>
      <c r="W188" s="20">
        <f t="shared" ref="W188" si="575">IF(N188=0,"--",E188/N188)</f>
        <v>0.60176991150442483</v>
      </c>
      <c r="X188" s="20">
        <f t="shared" ref="X188" si="576">IF(O188=0,"--",F188/O188)</f>
        <v>2.3181818181818183</v>
      </c>
      <c r="Y188" s="20">
        <f t="shared" ref="Y188" si="577">IF(P188=0,"--",G188/P188)</f>
        <v>1</v>
      </c>
      <c r="Z188" s="20">
        <f t="shared" ref="Z188" si="578">IF(Q188=0,"--",H188/Q188)</f>
        <v>1.4243498817966902</v>
      </c>
      <c r="AA188" s="20">
        <f t="shared" ref="AA188" si="579">IF(R188=0,"--",I188/R188)</f>
        <v>1.0625</v>
      </c>
      <c r="AB188" s="20">
        <f t="shared" ref="AB188" si="580">IF(S188=0,"--",J188/S188)</f>
        <v>0</v>
      </c>
      <c r="AC188" s="20">
        <f t="shared" ref="AC188" si="581">IF(T188=0,"--",K188/T188)</f>
        <v>1.2748375116063138</v>
      </c>
    </row>
    <row r="189" spans="1:29" s="13" customFormat="1">
      <c r="A189" s="14"/>
      <c r="B189" s="8"/>
      <c r="C189" s="19"/>
      <c r="D189" s="19"/>
      <c r="E189" s="19"/>
      <c r="F189" s="19"/>
      <c r="G189" s="19"/>
      <c r="H189" s="19"/>
      <c r="I189" s="19"/>
      <c r="J189" s="19"/>
      <c r="K189" s="19"/>
      <c r="L189" s="22"/>
      <c r="M189" s="22"/>
      <c r="N189" s="22"/>
      <c r="O189" s="22"/>
      <c r="P189" s="22"/>
      <c r="Q189" s="22"/>
      <c r="R189" s="22"/>
      <c r="S189" s="22"/>
      <c r="T189" s="22"/>
      <c r="U189" s="20"/>
      <c r="V189" s="20"/>
      <c r="W189" s="20"/>
      <c r="X189" s="20"/>
      <c r="Y189" s="20"/>
      <c r="Z189" s="20"/>
      <c r="AA189" s="20"/>
      <c r="AB189" s="20"/>
      <c r="AC189" s="20"/>
    </row>
    <row r="190" spans="1:29" s="13" customFormat="1">
      <c r="A190" s="14"/>
      <c r="B190" s="8" t="s">
        <v>125</v>
      </c>
      <c r="C190" s="21">
        <v>0</v>
      </c>
      <c r="D190" s="21">
        <v>0</v>
      </c>
      <c r="E190" s="21">
        <v>47</v>
      </c>
      <c r="F190" s="21">
        <v>14</v>
      </c>
      <c r="G190" s="21">
        <v>0</v>
      </c>
      <c r="H190" s="21">
        <v>78</v>
      </c>
      <c r="I190" s="21">
        <v>1</v>
      </c>
      <c r="J190" s="21">
        <v>0</v>
      </c>
      <c r="K190" s="21">
        <v>140</v>
      </c>
      <c r="L190" s="27" t="s">
        <v>126</v>
      </c>
      <c r="M190" s="27" t="s">
        <v>126</v>
      </c>
      <c r="N190" s="27" t="s">
        <v>126</v>
      </c>
      <c r="O190" s="27" t="s">
        <v>126</v>
      </c>
      <c r="P190" s="27" t="s">
        <v>126</v>
      </c>
      <c r="Q190" s="27" t="s">
        <v>126</v>
      </c>
      <c r="R190" s="27" t="s">
        <v>126</v>
      </c>
      <c r="S190" s="27" t="s">
        <v>126</v>
      </c>
      <c r="T190" s="27" t="s">
        <v>126</v>
      </c>
      <c r="U190" s="27" t="s">
        <v>126</v>
      </c>
      <c r="V190" s="27" t="s">
        <v>126</v>
      </c>
      <c r="W190" s="27" t="s">
        <v>126</v>
      </c>
      <c r="X190" s="27" t="s">
        <v>126</v>
      </c>
      <c r="Y190" s="27" t="s">
        <v>126</v>
      </c>
      <c r="Z190" s="27" t="s">
        <v>126</v>
      </c>
      <c r="AA190" s="27" t="s">
        <v>126</v>
      </c>
      <c r="AB190" s="27" t="s">
        <v>126</v>
      </c>
      <c r="AC190" s="27" t="s">
        <v>126</v>
      </c>
    </row>
    <row r="191" spans="1:29">
      <c r="A191" s="9"/>
      <c r="B191" s="9"/>
      <c r="C191" s="19"/>
      <c r="D191" s="19"/>
      <c r="E191" s="19"/>
      <c r="F191" s="19"/>
      <c r="G191" s="19"/>
      <c r="H191" s="19"/>
      <c r="I191" s="19"/>
      <c r="J191" s="19"/>
      <c r="K191" s="19"/>
      <c r="L191" s="22"/>
      <c r="M191" s="22"/>
      <c r="N191" s="22"/>
      <c r="O191" s="22"/>
      <c r="P191" s="22"/>
      <c r="Q191" s="22"/>
      <c r="R191" s="22"/>
      <c r="S191" s="22"/>
      <c r="T191" s="22"/>
      <c r="U191" s="20"/>
      <c r="V191" s="20"/>
      <c r="W191" s="20"/>
      <c r="X191" s="20"/>
      <c r="Y191" s="20"/>
      <c r="Z191" s="20"/>
      <c r="AA191" s="20"/>
      <c r="AB191" s="20"/>
      <c r="AC191" s="20"/>
    </row>
    <row r="192" spans="1:29">
      <c r="A192" s="10" t="s">
        <v>59</v>
      </c>
      <c r="B192" s="10" t="s">
        <v>121</v>
      </c>
      <c r="C192" s="19">
        <v>111</v>
      </c>
      <c r="D192" s="19">
        <v>1041</v>
      </c>
      <c r="E192" s="19">
        <v>6025</v>
      </c>
      <c r="F192" s="19">
        <v>5912</v>
      </c>
      <c r="G192" s="19">
        <v>22</v>
      </c>
      <c r="H192" s="19">
        <v>24636</v>
      </c>
      <c r="I192" s="19">
        <v>656</v>
      </c>
      <c r="J192" s="19">
        <v>0</v>
      </c>
      <c r="K192" s="19">
        <v>38403</v>
      </c>
      <c r="L192" s="22">
        <v>1040</v>
      </c>
      <c r="M192" s="22">
        <v>7146</v>
      </c>
      <c r="N192" s="22">
        <v>29671</v>
      </c>
      <c r="O192" s="22">
        <v>16675</v>
      </c>
      <c r="P192" s="22">
        <v>512</v>
      </c>
      <c r="Q192" s="22">
        <v>132124</v>
      </c>
      <c r="R192" s="22">
        <v>5211</v>
      </c>
      <c r="S192" s="22">
        <v>8264</v>
      </c>
      <c r="T192" s="22">
        <v>200643</v>
      </c>
      <c r="U192" s="20">
        <f>IF(L192=0,"--",C192/L192)</f>
        <v>0.10673076923076923</v>
      </c>
      <c r="V192" s="20">
        <f t="shared" ref="V192" si="582">IF(M192=0,"--",D192/M192)</f>
        <v>0.14567590260285473</v>
      </c>
      <c r="W192" s="20">
        <f t="shared" ref="W192" si="583">IF(N192=0,"--",E192/N192)</f>
        <v>0.20306022715783087</v>
      </c>
      <c r="X192" s="20">
        <f t="shared" ref="X192" si="584">IF(O192=0,"--",F192/O192)</f>
        <v>0.35454272863568215</v>
      </c>
      <c r="Y192" s="20">
        <f t="shared" ref="Y192" si="585">IF(P192=0,"--",G192/P192)</f>
        <v>4.296875E-2</v>
      </c>
      <c r="Z192" s="20">
        <f t="shared" ref="Z192" si="586">IF(Q192=0,"--",H192/Q192)</f>
        <v>0.18646120311222791</v>
      </c>
      <c r="AA192" s="20">
        <f t="shared" ref="AA192" si="587">IF(R192=0,"--",I192/R192)</f>
        <v>0.12588754557666476</v>
      </c>
      <c r="AB192" s="20">
        <f t="shared" ref="AB192" si="588">IF(S192=0,"--",J192/S192)</f>
        <v>0</v>
      </c>
      <c r="AC192" s="20">
        <f t="shared" ref="AC192" si="589">IF(T192=0,"--",K192/T192)</f>
        <v>0.19139965012484861</v>
      </c>
    </row>
    <row r="193" spans="1:29">
      <c r="A193" s="10"/>
      <c r="B193" s="10"/>
      <c r="C193" s="19"/>
      <c r="D193" s="19"/>
      <c r="E193" s="19"/>
      <c r="F193" s="19"/>
      <c r="G193" s="19"/>
      <c r="H193" s="19"/>
      <c r="I193" s="20"/>
      <c r="J193" s="20"/>
      <c r="K193" s="20"/>
      <c r="L193" s="22"/>
      <c r="M193" s="22"/>
      <c r="N193" s="22"/>
      <c r="O193" s="22"/>
      <c r="P193" s="22"/>
      <c r="Q193" s="22"/>
      <c r="R193" s="22"/>
      <c r="S193" s="22"/>
      <c r="T193" s="22"/>
      <c r="U193" s="18"/>
      <c r="V193" s="18"/>
      <c r="W193" s="18"/>
      <c r="X193" s="18"/>
      <c r="Y193" s="18"/>
      <c r="Z193" s="18"/>
      <c r="AA193" s="18"/>
      <c r="AB193" s="18"/>
      <c r="AC193" s="18"/>
    </row>
    <row r="194" spans="1:29" s="13" customFormat="1">
      <c r="A194" s="10" t="s">
        <v>120</v>
      </c>
      <c r="B194" s="10"/>
      <c r="C194" s="19"/>
      <c r="D194" s="19"/>
      <c r="E194" s="19"/>
      <c r="F194" s="19"/>
      <c r="G194" s="19"/>
      <c r="H194" s="19"/>
      <c r="I194" s="19"/>
      <c r="J194" s="19"/>
      <c r="K194" s="19"/>
      <c r="L194" s="22"/>
      <c r="M194" s="22"/>
      <c r="N194" s="22"/>
      <c r="O194" s="22"/>
      <c r="P194" s="22"/>
      <c r="Q194" s="22"/>
      <c r="R194" s="22"/>
      <c r="S194" s="22"/>
      <c r="T194" s="22"/>
      <c r="U194" s="18"/>
      <c r="V194" s="18"/>
      <c r="W194" s="18"/>
      <c r="X194" s="18"/>
      <c r="Y194" s="18"/>
      <c r="Z194" s="18"/>
      <c r="AA194" s="18"/>
      <c r="AB194" s="18"/>
      <c r="AC194" s="18"/>
    </row>
    <row r="195" spans="1:29" s="13" customFormat="1">
      <c r="A195" s="10"/>
      <c r="B195" s="10"/>
      <c r="C195" s="30"/>
      <c r="D195" s="30"/>
      <c r="E195" s="30"/>
      <c r="F195" s="30"/>
      <c r="G195" s="30"/>
      <c r="H195" s="30"/>
      <c r="I195" s="30"/>
      <c r="J195" s="30"/>
      <c r="K195" s="30"/>
      <c r="L195" s="22"/>
      <c r="M195" s="22"/>
      <c r="N195" s="22"/>
      <c r="O195" s="22"/>
      <c r="P195" s="22"/>
      <c r="Q195" s="22"/>
      <c r="R195" s="22"/>
      <c r="S195" s="22"/>
      <c r="T195" s="22"/>
      <c r="U195" s="18"/>
      <c r="V195" s="18"/>
      <c r="W195" s="18"/>
      <c r="X195" s="18"/>
      <c r="Y195" s="18"/>
      <c r="Z195" s="18"/>
      <c r="AA195" s="18"/>
      <c r="AB195" s="18"/>
      <c r="AC195" s="18"/>
    </row>
    <row r="196" spans="1:29" s="13" customFormat="1">
      <c r="A196" s="10"/>
      <c r="B196" s="10"/>
      <c r="C196" s="19"/>
      <c r="D196" s="19"/>
      <c r="E196" s="19"/>
      <c r="F196" s="19"/>
      <c r="G196" s="19"/>
      <c r="H196" s="19"/>
      <c r="I196" s="20"/>
      <c r="J196" s="20"/>
      <c r="K196" s="20"/>
      <c r="L196" s="22"/>
      <c r="M196" s="22"/>
      <c r="N196" s="22"/>
      <c r="O196" s="22"/>
      <c r="P196" s="22"/>
      <c r="Q196" s="22"/>
      <c r="R196" s="22"/>
      <c r="S196" s="22"/>
      <c r="T196" s="22"/>
      <c r="U196" s="18"/>
      <c r="V196" s="18"/>
      <c r="W196" s="18"/>
      <c r="X196" s="18"/>
      <c r="Y196" s="18"/>
      <c r="Z196" s="18"/>
      <c r="AA196" s="18"/>
      <c r="AB196" s="18"/>
      <c r="AC196" s="18"/>
    </row>
    <row r="197" spans="1:29">
      <c r="A197" s="11" t="s">
        <v>60</v>
      </c>
      <c r="B197" s="11"/>
      <c r="C197" s="28"/>
      <c r="D197" s="28"/>
      <c r="E197" s="28"/>
      <c r="F197" s="18"/>
      <c r="G197" s="18"/>
      <c r="H197" s="18"/>
      <c r="I197" s="18"/>
      <c r="J197" s="18"/>
      <c r="K197" s="18"/>
      <c r="L197" s="22"/>
      <c r="M197" s="22"/>
      <c r="N197" s="22"/>
      <c r="O197" s="22"/>
      <c r="P197" s="22"/>
      <c r="Q197" s="22"/>
      <c r="R197" s="22"/>
      <c r="S197" s="22"/>
      <c r="T197" s="22"/>
      <c r="U197" s="18"/>
      <c r="V197" s="18"/>
      <c r="W197" s="18"/>
      <c r="X197" s="18"/>
      <c r="Y197" s="18"/>
      <c r="Z197" s="18"/>
      <c r="AA197" s="18"/>
      <c r="AB197" s="18"/>
      <c r="AC197" s="18"/>
    </row>
    <row r="198" spans="1:29">
      <c r="A198" t="s">
        <v>61</v>
      </c>
      <c r="C198" s="29"/>
      <c r="D198" s="29"/>
      <c r="E198" s="18"/>
      <c r="F198" s="18"/>
      <c r="G198" s="18"/>
      <c r="H198" s="18"/>
      <c r="I198" s="18"/>
      <c r="J198" s="18"/>
      <c r="K198" s="18"/>
      <c r="L198" s="22"/>
      <c r="M198" s="22"/>
      <c r="N198" s="22"/>
      <c r="O198" s="22"/>
      <c r="P198" s="22"/>
      <c r="Q198" s="22"/>
      <c r="R198" s="22"/>
      <c r="S198" s="22"/>
      <c r="T198" s="22"/>
      <c r="U198" s="18"/>
      <c r="V198" s="18"/>
      <c r="W198" s="18"/>
      <c r="X198" s="18"/>
      <c r="Y198" s="18"/>
      <c r="Z198" s="18"/>
      <c r="AA198" s="18"/>
      <c r="AB198" s="18"/>
      <c r="AC198" s="18"/>
    </row>
    <row r="199" spans="1:29">
      <c r="C199" s="18"/>
      <c r="D199" s="18"/>
      <c r="E199" s="18"/>
      <c r="F199" s="18"/>
      <c r="G199" s="18"/>
      <c r="H199" s="18"/>
      <c r="I199" s="18"/>
      <c r="J199" s="18"/>
      <c r="K199" s="18"/>
      <c r="L199" s="22"/>
      <c r="M199" s="22"/>
      <c r="N199" s="22"/>
      <c r="O199" s="22"/>
      <c r="P199" s="22"/>
      <c r="Q199" s="22"/>
      <c r="R199" s="22"/>
      <c r="S199" s="22"/>
      <c r="T199" s="22"/>
      <c r="U199" s="18"/>
      <c r="V199" s="18"/>
      <c r="W199" s="18"/>
      <c r="X199" s="18"/>
      <c r="Y199" s="18"/>
      <c r="Z199" s="18"/>
      <c r="AA199" s="18"/>
      <c r="AB199" s="18"/>
      <c r="AC199" s="18"/>
    </row>
  </sheetData>
  <printOptions horizontalCentered="1"/>
  <pageMargins left="0.2" right="0.2" top="0.5" bottom="0.5" header="0.3" footer="0.3"/>
  <pageSetup scale="79" fitToWidth="3" fitToHeight="9" orientation="landscape" horizontalDpi="1200" verticalDpi="1200" r:id="rId1"/>
  <headerFooter>
    <oddHeader>&amp;CIllinois Community College Board
Tech Prep Concentrators
Program Year: 2010 - 2011
By Race/Ethnciity</oddHeader>
    <oddFooter>&amp;L*EFE Located in more than one community college district
SOURCE OF DATA: ISBE Illinois Students Information System (ISIS) &amp; ICCB Annual Enrollment and Completion (A1) Data</oddFooter>
  </headerFooter>
  <rowBreaks count="3" manualBreakCount="3">
    <brk id="50" max="28" man="1"/>
    <brk id="88" max="28" man="1"/>
    <brk id="123" max="28" man="1"/>
  </rowBreaks>
  <colBreaks count="2" manualBreakCount="2">
    <brk id="11" min="7" max="192" man="1"/>
    <brk id="20" min="7" max="1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Tech Prep Concen Ethnic 2011</vt:lpstr>
      <vt:lpstr>'Tech Prep Concen Ethnic 2011'!Print_Area</vt:lpstr>
      <vt:lpstr>'Tech Prep Concen Ethnic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mdufour</cp:lastModifiedBy>
  <cp:lastPrinted>2012-01-13T15:08:05Z</cp:lastPrinted>
  <dcterms:created xsi:type="dcterms:W3CDTF">2010-05-13T19:26:31Z</dcterms:created>
  <dcterms:modified xsi:type="dcterms:W3CDTF">2012-01-13T15:09:00Z</dcterms:modified>
</cp:coreProperties>
</file>